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48" i="1"/>
  <c r="M49"/>
  <c r="M36" l="1"/>
  <c r="M16" l="1"/>
  <c r="M15"/>
  <c r="M13"/>
  <c r="M12"/>
  <c r="M10"/>
  <c r="M11"/>
  <c r="M7"/>
  <c r="M8"/>
  <c r="M9"/>
  <c r="M14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7"/>
  <c r="M38"/>
  <c r="M39"/>
  <c r="M40"/>
  <c r="M41"/>
  <c r="M42"/>
  <c r="M43"/>
  <c r="M44"/>
  <c r="M45"/>
  <c r="M46"/>
  <c r="M47"/>
  <c r="M50"/>
  <c r="M51"/>
  <c r="M52"/>
  <c r="M53"/>
  <c r="M54"/>
  <c r="M55"/>
  <c r="M56"/>
  <c r="M57"/>
  <c r="M58"/>
  <c r="M17"/>
  <c r="I59" l="1"/>
  <c r="L59"/>
  <c r="K59"/>
  <c r="J59"/>
  <c r="H59"/>
  <c r="G59"/>
  <c r="F59"/>
  <c r="E59"/>
  <c r="M59" l="1"/>
  <c r="M60"/>
</calcChain>
</file>

<file path=xl/sharedStrings.xml><?xml version="1.0" encoding="utf-8"?>
<sst xmlns="http://schemas.openxmlformats.org/spreadsheetml/2006/main" count="139" uniqueCount="91">
  <si>
    <t>CURY  PARISH  COUNCIL</t>
  </si>
  <si>
    <t>Chq</t>
  </si>
  <si>
    <t>Gen</t>
  </si>
  <si>
    <t>Clerk's</t>
  </si>
  <si>
    <t>Burial</t>
  </si>
  <si>
    <t>Playing</t>
  </si>
  <si>
    <t>TOTAL</t>
  </si>
  <si>
    <t>Date</t>
  </si>
  <si>
    <t>No.</t>
  </si>
  <si>
    <t>Payee</t>
  </si>
  <si>
    <t>Particulars</t>
  </si>
  <si>
    <t>Admin</t>
  </si>
  <si>
    <t>Pay</t>
  </si>
  <si>
    <t>Ground</t>
  </si>
  <si>
    <t>Field</t>
  </si>
  <si>
    <t>S137</t>
  </si>
  <si>
    <t>Paths</t>
  </si>
  <si>
    <t>Payments</t>
  </si>
  <si>
    <t>VAT</t>
  </si>
  <si>
    <t xml:space="preserve">Totals:  </t>
  </si>
  <si>
    <t>Total Paid Out:</t>
  </si>
  <si>
    <t>PAYMENTS</t>
  </si>
  <si>
    <t>Other</t>
  </si>
  <si>
    <t>Services</t>
  </si>
  <si>
    <t>VAT number</t>
  </si>
  <si>
    <t>Footpaths</t>
  </si>
  <si>
    <t>Nick Syrett</t>
  </si>
  <si>
    <t>Office Supplies</t>
  </si>
  <si>
    <t>Playsafety Limited</t>
  </si>
  <si>
    <t>Mr R Wright</t>
  </si>
  <si>
    <t>Mrs S Folds</t>
  </si>
  <si>
    <t>HMRC</t>
  </si>
  <si>
    <t>DD</t>
  </si>
  <si>
    <t>South West Water</t>
  </si>
  <si>
    <t>Cemetery</t>
  </si>
  <si>
    <t>ACCOUNTS - 1ST  APRIL 2015 -  31ST MARCH 2016</t>
  </si>
  <si>
    <t>Martin Luck Group</t>
  </si>
  <si>
    <t>RoSPA Report 2015</t>
  </si>
  <si>
    <t>Grounds Maintenance - Quarter 3</t>
  </si>
  <si>
    <t>Emergency Plan production</t>
  </si>
  <si>
    <t>Mr David Quill</t>
  </si>
  <si>
    <t>Internal Audit</t>
  </si>
  <si>
    <t>Clerks Salary Apr/May 2015</t>
  </si>
  <si>
    <t>Clerks Expenses Apr/May 2015</t>
  </si>
  <si>
    <t>PAYE Monies -Quarter 1</t>
  </si>
  <si>
    <t>Cornwall ALC</t>
  </si>
  <si>
    <t>Subscriptions</t>
  </si>
  <si>
    <t>Came and Company</t>
  </si>
  <si>
    <t>Insurance renewal</t>
  </si>
  <si>
    <t>EDF Energy</t>
  </si>
  <si>
    <t>Changing Rooms</t>
  </si>
  <si>
    <t>Cormac Solutions</t>
  </si>
  <si>
    <t>Grass cutting Apr-Jun</t>
  </si>
  <si>
    <t>Grounds Maintenance - Quarter 4</t>
  </si>
  <si>
    <t>Clerks Salary Jun/Jul 2015</t>
  </si>
  <si>
    <t>Clerks Expenses Jun/Jul 2015</t>
  </si>
  <si>
    <t>Grant Thornton</t>
  </si>
  <si>
    <t>Audit 2015</t>
  </si>
  <si>
    <t>Clerks Expenses Aug/Sept 2015</t>
  </si>
  <si>
    <t>Clerks Salary Aug/Sept 2015</t>
  </si>
  <si>
    <t>PAYE Monies -Quarter 2</t>
  </si>
  <si>
    <t>Grounds Maintenance - Quarter 1</t>
  </si>
  <si>
    <t>Cury Community Amenity Committee</t>
  </si>
  <si>
    <t>Grass cutting Jul-Sept</t>
  </si>
  <si>
    <t>Clerks Salary Oct/Nov</t>
  </si>
  <si>
    <t>Clerks Expenses Oct/Nov</t>
  </si>
  <si>
    <t>Transfer of funds received</t>
  </si>
  <si>
    <t>Mr R Finch</t>
  </si>
  <si>
    <t>Telephone Box painting</t>
  </si>
  <si>
    <t>Mark Lingwood</t>
  </si>
  <si>
    <t>Bus shelter Cleaning</t>
  </si>
  <si>
    <t>Grass Cutting Oct-Dec 15</t>
  </si>
  <si>
    <t>Clerks Salary Dec/Jan</t>
  </si>
  <si>
    <t>Clerks Expenses Dec/Jan</t>
  </si>
  <si>
    <t>Laptop, etc</t>
  </si>
  <si>
    <t>Mrs S Folds (PC World Business)</t>
  </si>
  <si>
    <t>Hi Viz Vests - Emergency Plan</t>
  </si>
  <si>
    <t>Helford River Sailing trust</t>
  </si>
  <si>
    <t>S137 Donation</t>
  </si>
  <si>
    <t>Cornwall Air Ambulance</t>
  </si>
  <si>
    <t>Mr N Syrett</t>
  </si>
  <si>
    <t>Grounds Maintenance</t>
  </si>
  <si>
    <t>PAYE Monies Quarter 4</t>
  </si>
  <si>
    <t>Clerks Salary</t>
  </si>
  <si>
    <t>Clerks Expenses</t>
  </si>
  <si>
    <t>Defib Donation</t>
  </si>
  <si>
    <t>VAT reclaimed to here</t>
  </si>
  <si>
    <t>Cury Chapel Rent</t>
  </si>
  <si>
    <t>2015/16</t>
  </si>
  <si>
    <t>RRMC</t>
  </si>
  <si>
    <t>Defibrillator payment</t>
  </si>
</sst>
</file>

<file path=xl/styles.xml><?xml version="1.0" encoding="utf-8"?>
<styleSheet xmlns="http://schemas.openxmlformats.org/spreadsheetml/2006/main">
  <numFmts count="5">
    <numFmt numFmtId="7" formatCode="&quot;£&quot;#,##0.00;\-&quot;£&quot;#,##0.00"/>
    <numFmt numFmtId="44" formatCode="_-&quot;£&quot;* #,##0.00_-;\-&quot;£&quot;* #,##0.00_-;_-&quot;£&quot;* &quot;-&quot;??_-;_-@_-"/>
    <numFmt numFmtId="164" formatCode="0.00;[Red]0.00"/>
    <numFmt numFmtId="165" formatCode="&quot;£&quot;#,##0.00"/>
    <numFmt numFmtId="166" formatCode="dd/mm/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7" fontId="4" fillId="0" borderId="0" xfId="1" applyNumberFormat="1" applyFont="1" applyAlignment="1" applyProtection="1">
      <alignment horizontal="left"/>
      <protection hidden="1"/>
    </xf>
    <xf numFmtId="164" fontId="4" fillId="0" borderId="0" xfId="0" applyNumberFormat="1" applyFont="1" applyProtection="1">
      <protection hidden="1"/>
    </xf>
    <xf numFmtId="7" fontId="7" fillId="0" borderId="0" xfId="1" applyNumberFormat="1" applyFont="1" applyAlignment="1" applyProtection="1">
      <alignment horizontal="left"/>
      <protection hidden="1"/>
    </xf>
    <xf numFmtId="2" fontId="4" fillId="0" borderId="0" xfId="0" applyNumberFormat="1" applyFont="1" applyProtection="1">
      <protection hidden="1"/>
    </xf>
    <xf numFmtId="164" fontId="5" fillId="0" borderId="0" xfId="0" applyNumberFormat="1" applyFont="1" applyProtection="1">
      <protection hidden="1"/>
    </xf>
    <xf numFmtId="165" fontId="6" fillId="0" borderId="0" xfId="0" applyNumberFormat="1" applyFont="1" applyProtection="1">
      <protection hidden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0" fillId="0" borderId="4" xfId="0" applyBorder="1"/>
    <xf numFmtId="0" fontId="8" fillId="0" borderId="4" xfId="0" applyFont="1" applyBorder="1" applyAlignment="1" applyProtection="1">
      <alignment horizontal="right"/>
      <protection locked="0"/>
    </xf>
    <xf numFmtId="4" fontId="8" fillId="0" borderId="4" xfId="0" applyNumberFormat="1" applyFont="1" applyBorder="1" applyProtection="1">
      <protection hidden="1"/>
    </xf>
    <xf numFmtId="0" fontId="4" fillId="0" borderId="4" xfId="0" applyFont="1" applyFill="1" applyBorder="1" applyAlignment="1" applyProtection="1">
      <alignment horizontal="center"/>
      <protection locked="0"/>
    </xf>
    <xf numFmtId="166" fontId="9" fillId="0" borderId="4" xfId="0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4" xfId="0" applyFont="1" applyBorder="1" applyProtection="1">
      <protection locked="0"/>
    </xf>
    <xf numFmtId="4" fontId="9" fillId="0" borderId="4" xfId="0" applyNumberFormat="1" applyFont="1" applyBorder="1" applyProtection="1">
      <protection locked="0"/>
    </xf>
    <xf numFmtId="4" fontId="9" fillId="0" borderId="4" xfId="0" applyNumberFormat="1" applyFont="1" applyBorder="1" applyProtection="1">
      <protection hidden="1"/>
    </xf>
    <xf numFmtId="0" fontId="0" fillId="0" borderId="4" xfId="0" applyFont="1" applyBorder="1"/>
    <xf numFmtId="0" fontId="0" fillId="0" borderId="0" xfId="0" applyFont="1"/>
    <xf numFmtId="166" fontId="4" fillId="0" borderId="4" xfId="0" applyNumberFormat="1" applyFont="1" applyBorder="1" applyAlignment="1" applyProtection="1">
      <alignment horizontal="center"/>
      <protection locked="0"/>
    </xf>
    <xf numFmtId="4" fontId="4" fillId="0" borderId="4" xfId="0" applyNumberFormat="1" applyFont="1" applyBorder="1" applyProtection="1">
      <protection locked="0"/>
    </xf>
    <xf numFmtId="0" fontId="10" fillId="0" borderId="4" xfId="0" applyFont="1" applyBorder="1"/>
    <xf numFmtId="0" fontId="10" fillId="0" borderId="0" xfId="0" applyFont="1"/>
    <xf numFmtId="0" fontId="4" fillId="0" borderId="4" xfId="0" applyNumberFormat="1" applyFont="1" applyBorder="1" applyAlignment="1" applyProtection="1">
      <alignment horizontal="center"/>
      <protection locked="0"/>
    </xf>
    <xf numFmtId="166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Protection="1">
      <protection locked="0"/>
    </xf>
    <xf numFmtId="4" fontId="4" fillId="0" borderId="4" xfId="0" applyNumberFormat="1" applyFont="1" applyBorder="1"/>
    <xf numFmtId="0" fontId="4" fillId="0" borderId="0" xfId="0" applyFont="1"/>
    <xf numFmtId="0" fontId="9" fillId="0" borderId="4" xfId="0" applyFont="1" applyBorder="1"/>
    <xf numFmtId="4" fontId="4" fillId="0" borderId="4" xfId="0" applyNumberFormat="1" applyFont="1" applyBorder="1" applyProtection="1">
      <protection hidden="1"/>
    </xf>
    <xf numFmtId="4" fontId="4" fillId="0" borderId="4" xfId="0" applyNumberFormat="1" applyFont="1" applyBorder="1" applyAlignment="1" applyProtection="1">
      <alignment horizontal="right"/>
      <protection locked="0"/>
    </xf>
    <xf numFmtId="0" fontId="9" fillId="0" borderId="4" xfId="0" applyNumberFormat="1" applyFont="1" applyBorder="1" applyAlignment="1" applyProtection="1">
      <alignment horizontal="center"/>
      <protection locked="0"/>
    </xf>
    <xf numFmtId="4" fontId="9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1"/>
  <sheetViews>
    <sheetView tabSelected="1" workbookViewId="0">
      <pane ySplit="5" topLeftCell="A6" activePane="bottomLeft" state="frozen"/>
      <selection pane="bottomLeft" activeCell="A54" sqref="A54:XFD54"/>
    </sheetView>
  </sheetViews>
  <sheetFormatPr defaultRowHeight="15"/>
  <cols>
    <col min="1" max="1" width="9.85546875" bestFit="1" customWidth="1"/>
    <col min="2" max="2" width="6.5703125" customWidth="1"/>
    <col min="3" max="3" width="30.42578125" bestFit="1" customWidth="1"/>
    <col min="4" max="4" width="30.140625" bestFit="1" customWidth="1"/>
    <col min="5" max="5" width="8.42578125" bestFit="1" customWidth="1"/>
    <col min="6" max="6" width="7.85546875" bestFit="1" customWidth="1"/>
    <col min="7" max="7" width="8.5703125" customWidth="1"/>
    <col min="8" max="9" width="7.85546875" bestFit="1" customWidth="1"/>
    <col min="10" max="10" width="6.42578125" bestFit="1" customWidth="1"/>
    <col min="11" max="11" width="8.42578125" customWidth="1"/>
    <col min="12" max="12" width="7.42578125" bestFit="1" customWidth="1"/>
    <col min="13" max="13" width="8.85546875" bestFit="1" customWidth="1"/>
    <col min="14" max="14" width="11" bestFit="1" customWidth="1"/>
  </cols>
  <sheetData>
    <row r="1" spans="1:14" ht="15.75">
      <c r="A1" s="1"/>
      <c r="B1" s="1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</row>
    <row r="2" spans="1:14">
      <c r="A2" s="4" t="s">
        <v>35</v>
      </c>
      <c r="B2" s="2"/>
      <c r="C2" s="2"/>
      <c r="D2" s="2"/>
      <c r="E2" s="2"/>
      <c r="F2" s="2"/>
    </row>
    <row r="3" spans="1:14">
      <c r="A3" s="1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>
      <c r="A4" s="48" t="s">
        <v>21</v>
      </c>
      <c r="B4" s="49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>
      <c r="A5" s="8"/>
      <c r="B5" s="8" t="s">
        <v>1</v>
      </c>
      <c r="C5" s="9"/>
      <c r="D5" s="9"/>
      <c r="E5" s="8" t="s">
        <v>2</v>
      </c>
      <c r="F5" s="8" t="s">
        <v>3</v>
      </c>
      <c r="G5" s="8" t="s">
        <v>4</v>
      </c>
      <c r="H5" s="8" t="s">
        <v>5</v>
      </c>
      <c r="I5" s="8" t="s">
        <v>22</v>
      </c>
      <c r="J5" s="8"/>
      <c r="K5" s="8" t="s">
        <v>25</v>
      </c>
      <c r="L5" s="8"/>
      <c r="M5" s="8" t="s">
        <v>6</v>
      </c>
      <c r="N5" s="21"/>
    </row>
    <row r="6" spans="1:14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0" t="s">
        <v>23</v>
      </c>
      <c r="J6" s="10" t="s">
        <v>15</v>
      </c>
      <c r="K6" s="10" t="s">
        <v>16</v>
      </c>
      <c r="L6" s="10" t="s">
        <v>18</v>
      </c>
      <c r="M6" s="10" t="s">
        <v>17</v>
      </c>
      <c r="N6" s="24" t="s">
        <v>24</v>
      </c>
    </row>
    <row r="7" spans="1:14" s="31" customFormat="1">
      <c r="A7" s="25">
        <v>42137</v>
      </c>
      <c r="B7" s="26">
        <v>558</v>
      </c>
      <c r="C7" s="27" t="s">
        <v>36</v>
      </c>
      <c r="D7" s="27" t="s">
        <v>27</v>
      </c>
      <c r="E7" s="28">
        <v>54.75</v>
      </c>
      <c r="F7" s="28"/>
      <c r="G7" s="28"/>
      <c r="H7" s="28"/>
      <c r="I7" s="28"/>
      <c r="J7" s="28"/>
      <c r="K7" s="28"/>
      <c r="L7" s="28">
        <v>10.95</v>
      </c>
      <c r="M7" s="29">
        <f t="shared" ref="M7:M59" si="0">E7+F7+G7+H7+I7+J7+K7+L7</f>
        <v>65.7</v>
      </c>
      <c r="N7" s="30">
        <v>988018381</v>
      </c>
    </row>
    <row r="8" spans="1:14" s="31" customFormat="1">
      <c r="A8" s="25">
        <v>42137</v>
      </c>
      <c r="B8" s="26">
        <v>559</v>
      </c>
      <c r="C8" s="27" t="s">
        <v>28</v>
      </c>
      <c r="D8" s="27" t="s">
        <v>37</v>
      </c>
      <c r="E8" s="28"/>
      <c r="F8" s="28"/>
      <c r="G8" s="28"/>
      <c r="H8" s="28">
        <v>74</v>
      </c>
      <c r="I8" s="28"/>
      <c r="J8" s="28"/>
      <c r="K8" s="28"/>
      <c r="L8" s="28">
        <v>14.8</v>
      </c>
      <c r="M8" s="29">
        <f t="shared" si="0"/>
        <v>88.8</v>
      </c>
      <c r="N8" s="30">
        <v>876328389</v>
      </c>
    </row>
    <row r="9" spans="1:14" s="31" customFormat="1">
      <c r="A9" s="25">
        <v>42137</v>
      </c>
      <c r="B9" s="26">
        <v>560</v>
      </c>
      <c r="C9" s="27" t="s">
        <v>26</v>
      </c>
      <c r="D9" s="27" t="s">
        <v>38</v>
      </c>
      <c r="E9" s="28"/>
      <c r="F9" s="28"/>
      <c r="G9" s="28">
        <v>207.5</v>
      </c>
      <c r="H9" s="28">
        <v>65</v>
      </c>
      <c r="I9" s="28">
        <v>40</v>
      </c>
      <c r="J9" s="28"/>
      <c r="K9" s="28"/>
      <c r="L9" s="28"/>
      <c r="M9" s="29">
        <f t="shared" si="0"/>
        <v>312.5</v>
      </c>
      <c r="N9" s="30"/>
    </row>
    <row r="10" spans="1:14" s="35" customFormat="1">
      <c r="A10" s="32">
        <v>42137</v>
      </c>
      <c r="B10" s="18">
        <v>561</v>
      </c>
      <c r="C10" s="19" t="s">
        <v>29</v>
      </c>
      <c r="D10" s="19" t="s">
        <v>39</v>
      </c>
      <c r="E10" s="33">
        <v>69.400000000000006</v>
      </c>
      <c r="F10" s="33"/>
      <c r="G10" s="33"/>
      <c r="H10" s="33"/>
      <c r="I10" s="33"/>
      <c r="J10" s="33"/>
      <c r="K10" s="33"/>
      <c r="L10" s="33"/>
      <c r="M10" s="44">
        <f t="shared" si="0"/>
        <v>69.400000000000006</v>
      </c>
      <c r="N10" s="34"/>
    </row>
    <row r="11" spans="1:14" s="35" customFormat="1">
      <c r="A11" s="32">
        <v>42137</v>
      </c>
      <c r="B11" s="18">
        <v>562</v>
      </c>
      <c r="C11" s="19" t="s">
        <v>40</v>
      </c>
      <c r="D11" s="19" t="s">
        <v>41</v>
      </c>
      <c r="E11" s="33">
        <v>160</v>
      </c>
      <c r="F11" s="33"/>
      <c r="G11" s="33"/>
      <c r="H11" s="33"/>
      <c r="I11" s="33"/>
      <c r="J11" s="33"/>
      <c r="K11" s="33"/>
      <c r="L11" s="33"/>
      <c r="M11" s="44">
        <f t="shared" si="0"/>
        <v>160</v>
      </c>
      <c r="N11" s="34"/>
    </row>
    <row r="12" spans="1:14" s="31" customFormat="1">
      <c r="A12" s="25">
        <v>42137</v>
      </c>
      <c r="B12" s="26">
        <v>563</v>
      </c>
      <c r="C12" s="27" t="s">
        <v>30</v>
      </c>
      <c r="D12" s="27" t="s">
        <v>42</v>
      </c>
      <c r="E12" s="28"/>
      <c r="F12" s="28">
        <v>495.88</v>
      </c>
      <c r="G12" s="28"/>
      <c r="H12" s="28"/>
      <c r="I12" s="28"/>
      <c r="J12" s="28"/>
      <c r="K12" s="28"/>
      <c r="L12" s="28"/>
      <c r="M12" s="29">
        <f t="shared" si="0"/>
        <v>495.88</v>
      </c>
      <c r="N12" s="30"/>
    </row>
    <row r="13" spans="1:14" s="31" customFormat="1">
      <c r="A13" s="25">
        <v>42137</v>
      </c>
      <c r="B13" s="26">
        <v>564</v>
      </c>
      <c r="C13" s="27" t="s">
        <v>30</v>
      </c>
      <c r="D13" s="27" t="s">
        <v>43</v>
      </c>
      <c r="E13" s="28">
        <v>71.33</v>
      </c>
      <c r="F13" s="28"/>
      <c r="G13" s="28"/>
      <c r="H13" s="28"/>
      <c r="I13" s="28"/>
      <c r="J13" s="28"/>
      <c r="K13" s="28"/>
      <c r="L13" s="28"/>
      <c r="M13" s="29">
        <f t="shared" si="0"/>
        <v>71.33</v>
      </c>
      <c r="N13" s="30"/>
    </row>
    <row r="14" spans="1:14" s="35" customFormat="1">
      <c r="A14" s="32">
        <v>42137</v>
      </c>
      <c r="B14" s="18">
        <v>565</v>
      </c>
      <c r="C14" s="19" t="s">
        <v>31</v>
      </c>
      <c r="D14" s="19" t="s">
        <v>44</v>
      </c>
      <c r="E14" s="33"/>
      <c r="F14" s="33">
        <v>86</v>
      </c>
      <c r="G14" s="33"/>
      <c r="H14" s="33"/>
      <c r="I14" s="33"/>
      <c r="J14" s="33"/>
      <c r="K14" s="33"/>
      <c r="L14" s="33"/>
      <c r="M14" s="44">
        <f t="shared" si="0"/>
        <v>86</v>
      </c>
      <c r="N14" s="34"/>
    </row>
    <row r="15" spans="1:14" s="35" customFormat="1">
      <c r="A15" s="32">
        <v>42137</v>
      </c>
      <c r="B15" s="18">
        <v>566</v>
      </c>
      <c r="C15" s="19" t="s">
        <v>45</v>
      </c>
      <c r="D15" s="19" t="s">
        <v>46</v>
      </c>
      <c r="E15" s="33">
        <v>145.91</v>
      </c>
      <c r="F15" s="33"/>
      <c r="G15" s="33"/>
      <c r="H15" s="33"/>
      <c r="I15" s="33"/>
      <c r="J15" s="33"/>
      <c r="K15" s="33"/>
      <c r="L15" s="33">
        <v>8.6199999999999992</v>
      </c>
      <c r="M15" s="44">
        <f t="shared" si="0"/>
        <v>154.53</v>
      </c>
      <c r="N15" s="34">
        <v>935160924</v>
      </c>
    </row>
    <row r="16" spans="1:14" s="35" customFormat="1">
      <c r="A16" s="32">
        <v>42137</v>
      </c>
      <c r="B16" s="18">
        <v>567</v>
      </c>
      <c r="C16" s="19" t="s">
        <v>47</v>
      </c>
      <c r="D16" s="19" t="s">
        <v>48</v>
      </c>
      <c r="E16" s="33">
        <v>642.14</v>
      </c>
      <c r="F16" s="33"/>
      <c r="G16" s="33"/>
      <c r="H16" s="33"/>
      <c r="I16" s="33"/>
      <c r="J16" s="33"/>
      <c r="K16" s="33"/>
      <c r="L16" s="33"/>
      <c r="M16" s="44">
        <f t="shared" si="0"/>
        <v>642.14</v>
      </c>
      <c r="N16" s="34"/>
    </row>
    <row r="17" spans="1:14" s="31" customFormat="1">
      <c r="A17" s="25">
        <v>42146</v>
      </c>
      <c r="B17" s="26" t="s">
        <v>32</v>
      </c>
      <c r="C17" s="27" t="s">
        <v>33</v>
      </c>
      <c r="D17" s="27" t="s">
        <v>34</v>
      </c>
      <c r="E17" s="28"/>
      <c r="F17" s="28"/>
      <c r="G17" s="28">
        <v>11.82</v>
      </c>
      <c r="H17" s="28"/>
      <c r="I17" s="28"/>
      <c r="J17" s="28"/>
      <c r="K17" s="28"/>
      <c r="L17" s="28"/>
      <c r="M17" s="29">
        <f>E17+F17+G17+H17+I17+J17+K17+L17</f>
        <v>11.82</v>
      </c>
      <c r="N17" s="30"/>
    </row>
    <row r="18" spans="1:14" s="31" customFormat="1">
      <c r="A18" s="25">
        <v>42152</v>
      </c>
      <c r="B18" s="26" t="s">
        <v>32</v>
      </c>
      <c r="C18" s="27" t="s">
        <v>49</v>
      </c>
      <c r="D18" s="27" t="s">
        <v>50</v>
      </c>
      <c r="E18" s="28"/>
      <c r="F18" s="28"/>
      <c r="G18" s="28"/>
      <c r="H18" s="28">
        <v>36</v>
      </c>
      <c r="I18" s="28"/>
      <c r="J18" s="28"/>
      <c r="K18" s="28"/>
      <c r="L18" s="28"/>
      <c r="M18" s="29">
        <f t="shared" si="0"/>
        <v>36</v>
      </c>
      <c r="N18" s="30"/>
    </row>
    <row r="19" spans="1:14" s="31" customFormat="1">
      <c r="A19" s="25">
        <v>42193</v>
      </c>
      <c r="B19" s="26">
        <v>568</v>
      </c>
      <c r="C19" s="27" t="s">
        <v>51</v>
      </c>
      <c r="D19" s="27" t="s">
        <v>52</v>
      </c>
      <c r="E19" s="28"/>
      <c r="F19" s="28"/>
      <c r="G19" s="28"/>
      <c r="H19" s="28">
        <v>144.06</v>
      </c>
      <c r="I19" s="28"/>
      <c r="J19" s="28"/>
      <c r="K19" s="28"/>
      <c r="L19" s="28">
        <v>28.81</v>
      </c>
      <c r="M19" s="29">
        <f t="shared" si="0"/>
        <v>172.87</v>
      </c>
      <c r="N19" s="30">
        <v>135535518</v>
      </c>
    </row>
    <row r="20" spans="1:14" s="31" customFormat="1">
      <c r="A20" s="25">
        <v>42193</v>
      </c>
      <c r="B20" s="26">
        <v>569</v>
      </c>
      <c r="C20" s="27" t="s">
        <v>26</v>
      </c>
      <c r="D20" s="27" t="s">
        <v>53</v>
      </c>
      <c r="E20" s="28"/>
      <c r="F20" s="28"/>
      <c r="G20" s="28">
        <v>207.5</v>
      </c>
      <c r="H20" s="28">
        <v>65</v>
      </c>
      <c r="I20" s="28">
        <v>40</v>
      </c>
      <c r="J20" s="28"/>
      <c r="K20" s="28"/>
      <c r="L20" s="28"/>
      <c r="M20" s="29">
        <f t="shared" si="0"/>
        <v>312.5</v>
      </c>
      <c r="N20" s="30"/>
    </row>
    <row r="21" spans="1:14" s="31" customFormat="1">
      <c r="A21" s="25">
        <v>42193</v>
      </c>
      <c r="B21" s="26">
        <v>570</v>
      </c>
      <c r="C21" s="27" t="s">
        <v>30</v>
      </c>
      <c r="D21" s="27" t="s">
        <v>54</v>
      </c>
      <c r="E21" s="28"/>
      <c r="F21" s="28">
        <v>495.88</v>
      </c>
      <c r="G21" s="28"/>
      <c r="H21" s="28"/>
      <c r="I21" s="28"/>
      <c r="J21" s="28"/>
      <c r="K21" s="28"/>
      <c r="L21" s="28"/>
      <c r="M21" s="29">
        <f t="shared" si="0"/>
        <v>495.88</v>
      </c>
      <c r="N21" s="30"/>
    </row>
    <row r="22" spans="1:14" s="31" customFormat="1">
      <c r="A22" s="25">
        <v>42193</v>
      </c>
      <c r="B22" s="26">
        <v>571</v>
      </c>
      <c r="C22" s="27" t="s">
        <v>30</v>
      </c>
      <c r="D22" s="27" t="s">
        <v>55</v>
      </c>
      <c r="E22" s="28">
        <v>39.340000000000003</v>
      </c>
      <c r="F22" s="28"/>
      <c r="G22" s="28"/>
      <c r="H22" s="28"/>
      <c r="I22" s="28"/>
      <c r="J22" s="28"/>
      <c r="K22" s="28"/>
      <c r="L22" s="28">
        <v>7.14</v>
      </c>
      <c r="M22" s="29">
        <f t="shared" si="0"/>
        <v>46.480000000000004</v>
      </c>
      <c r="N22" s="30">
        <v>547512245</v>
      </c>
    </row>
    <row r="23" spans="1:14" s="35" customFormat="1">
      <c r="A23" s="32">
        <v>42207</v>
      </c>
      <c r="B23" s="18" t="s">
        <v>32</v>
      </c>
      <c r="C23" s="19" t="s">
        <v>33</v>
      </c>
      <c r="D23" s="19" t="s">
        <v>34</v>
      </c>
      <c r="E23" s="33"/>
      <c r="F23" s="33"/>
      <c r="G23" s="33">
        <v>8.99</v>
      </c>
      <c r="H23" s="33"/>
      <c r="I23" s="33"/>
      <c r="J23" s="33"/>
      <c r="K23" s="33"/>
      <c r="L23" s="33"/>
      <c r="M23" s="29">
        <f t="shared" si="0"/>
        <v>8.99</v>
      </c>
      <c r="N23" s="34"/>
    </row>
    <row r="24" spans="1:14" s="35" customFormat="1">
      <c r="A24" s="32">
        <v>42250</v>
      </c>
      <c r="B24" s="18" t="s">
        <v>32</v>
      </c>
      <c r="C24" s="19" t="s">
        <v>49</v>
      </c>
      <c r="D24" s="19" t="s">
        <v>50</v>
      </c>
      <c r="E24" s="33"/>
      <c r="F24" s="33"/>
      <c r="G24" s="33"/>
      <c r="H24" s="33">
        <v>27.7</v>
      </c>
      <c r="I24" s="33"/>
      <c r="J24" s="33"/>
      <c r="K24" s="33"/>
      <c r="L24" s="33">
        <v>5.54</v>
      </c>
      <c r="M24" s="29">
        <f t="shared" si="0"/>
        <v>33.24</v>
      </c>
      <c r="N24" s="34"/>
    </row>
    <row r="25" spans="1:14" s="35" customFormat="1">
      <c r="A25" s="32">
        <v>42256</v>
      </c>
      <c r="B25" s="36">
        <v>572</v>
      </c>
      <c r="C25" s="19" t="s">
        <v>56</v>
      </c>
      <c r="D25" s="19" t="s">
        <v>57</v>
      </c>
      <c r="E25" s="33">
        <v>100</v>
      </c>
      <c r="F25" s="33"/>
      <c r="G25" s="33"/>
      <c r="H25" s="33"/>
      <c r="I25" s="33"/>
      <c r="J25" s="33"/>
      <c r="K25" s="33"/>
      <c r="L25" s="33">
        <v>20</v>
      </c>
      <c r="M25" s="29">
        <f t="shared" si="0"/>
        <v>120</v>
      </c>
      <c r="N25" s="34">
        <v>835586102</v>
      </c>
    </row>
    <row r="26" spans="1:14" s="35" customFormat="1">
      <c r="A26" s="32">
        <v>42256</v>
      </c>
      <c r="B26" s="36">
        <v>573</v>
      </c>
      <c r="C26" s="19" t="s">
        <v>30</v>
      </c>
      <c r="D26" s="19" t="s">
        <v>58</v>
      </c>
      <c r="E26" s="33">
        <v>82.81</v>
      </c>
      <c r="F26" s="33"/>
      <c r="G26" s="33"/>
      <c r="H26" s="33"/>
      <c r="I26" s="33"/>
      <c r="J26" s="33"/>
      <c r="K26" s="33"/>
      <c r="L26" s="33"/>
      <c r="M26" s="29">
        <f t="shared" si="0"/>
        <v>82.81</v>
      </c>
      <c r="N26" s="43"/>
    </row>
    <row r="27" spans="1:14" s="35" customFormat="1">
      <c r="A27" s="32">
        <v>42256</v>
      </c>
      <c r="B27" s="36">
        <v>574</v>
      </c>
      <c r="C27" s="19" t="s">
        <v>30</v>
      </c>
      <c r="D27" s="19" t="s">
        <v>59</v>
      </c>
      <c r="E27" s="33"/>
      <c r="F27" s="33">
        <v>495.68</v>
      </c>
      <c r="G27" s="33"/>
      <c r="H27" s="33"/>
      <c r="I27" s="33"/>
      <c r="J27" s="33"/>
      <c r="K27" s="33"/>
      <c r="L27" s="33"/>
      <c r="M27" s="29">
        <f t="shared" si="0"/>
        <v>495.68</v>
      </c>
      <c r="N27" s="34"/>
    </row>
    <row r="28" spans="1:14" s="35" customFormat="1">
      <c r="A28" s="32">
        <v>42256</v>
      </c>
      <c r="B28" s="36">
        <v>575</v>
      </c>
      <c r="C28" s="19" t="s">
        <v>31</v>
      </c>
      <c r="D28" s="19" t="s">
        <v>60</v>
      </c>
      <c r="E28" s="33"/>
      <c r="F28" s="33">
        <v>172.2</v>
      </c>
      <c r="G28" s="33"/>
      <c r="H28" s="33"/>
      <c r="I28" s="33"/>
      <c r="J28" s="33"/>
      <c r="K28" s="33"/>
      <c r="L28" s="33"/>
      <c r="M28" s="29">
        <f t="shared" si="0"/>
        <v>172.2</v>
      </c>
      <c r="N28" s="34"/>
    </row>
    <row r="29" spans="1:14" s="42" customFormat="1" ht="15.75" customHeight="1">
      <c r="A29" s="37">
        <v>42262</v>
      </c>
      <c r="B29" s="38">
        <v>567</v>
      </c>
      <c r="C29" s="39" t="s">
        <v>36</v>
      </c>
      <c r="D29" s="40" t="s">
        <v>27</v>
      </c>
      <c r="E29" s="41">
        <v>32.9</v>
      </c>
      <c r="F29" s="41"/>
      <c r="G29" s="41"/>
      <c r="H29" s="41"/>
      <c r="I29" s="41"/>
      <c r="J29" s="41"/>
      <c r="K29" s="41"/>
      <c r="L29" s="41">
        <v>6.58</v>
      </c>
      <c r="M29" s="29">
        <f t="shared" si="0"/>
        <v>39.479999999999997</v>
      </c>
      <c r="N29" s="39">
        <v>988018381</v>
      </c>
    </row>
    <row r="30" spans="1:14" s="42" customFormat="1" ht="15" customHeight="1">
      <c r="A30" s="32">
        <v>42319</v>
      </c>
      <c r="B30" s="36">
        <v>577</v>
      </c>
      <c r="C30" s="19" t="s">
        <v>26</v>
      </c>
      <c r="D30" s="19" t="s">
        <v>61</v>
      </c>
      <c r="E30" s="33"/>
      <c r="F30" s="33"/>
      <c r="G30" s="33">
        <v>207.5</v>
      </c>
      <c r="H30" s="33">
        <v>65</v>
      </c>
      <c r="I30" s="33">
        <v>40</v>
      </c>
      <c r="J30" s="33"/>
      <c r="K30" s="33"/>
      <c r="L30" s="33"/>
      <c r="M30" s="44">
        <f t="shared" si="0"/>
        <v>312.5</v>
      </c>
      <c r="N30" s="39"/>
    </row>
    <row r="31" spans="1:14" s="42" customFormat="1" ht="15" customHeight="1">
      <c r="A31" s="32">
        <v>42319</v>
      </c>
      <c r="B31" s="36">
        <v>578</v>
      </c>
      <c r="C31" s="19" t="s">
        <v>62</v>
      </c>
      <c r="D31" s="19" t="s">
        <v>66</v>
      </c>
      <c r="E31" s="33"/>
      <c r="F31" s="33"/>
      <c r="G31" s="33"/>
      <c r="H31" s="45"/>
      <c r="I31" s="33">
        <v>700</v>
      </c>
      <c r="J31" s="33">
        <v>500</v>
      </c>
      <c r="K31" s="33"/>
      <c r="L31" s="33"/>
      <c r="M31" s="44">
        <f t="shared" si="0"/>
        <v>1200</v>
      </c>
      <c r="N31" s="39"/>
    </row>
    <row r="32" spans="1:14" s="42" customFormat="1" ht="15" customHeight="1">
      <c r="A32" s="32">
        <v>42319</v>
      </c>
      <c r="B32" s="36">
        <v>579</v>
      </c>
      <c r="C32" s="19" t="s">
        <v>51</v>
      </c>
      <c r="D32" s="19" t="s">
        <v>63</v>
      </c>
      <c r="E32" s="33"/>
      <c r="F32" s="33"/>
      <c r="G32" s="33">
        <v>144.06</v>
      </c>
      <c r="H32" s="33"/>
      <c r="I32" s="33"/>
      <c r="J32" s="33"/>
      <c r="K32" s="33"/>
      <c r="L32" s="33">
        <v>28.81</v>
      </c>
      <c r="M32" s="44">
        <f t="shared" si="0"/>
        <v>172.87</v>
      </c>
      <c r="N32" s="39">
        <v>135535518</v>
      </c>
    </row>
    <row r="33" spans="1:14" s="42" customFormat="1" ht="15" customHeight="1">
      <c r="A33" s="32">
        <v>42319</v>
      </c>
      <c r="B33" s="36">
        <v>580</v>
      </c>
      <c r="C33" s="19" t="s">
        <v>36</v>
      </c>
      <c r="D33" s="19" t="s">
        <v>27</v>
      </c>
      <c r="E33" s="33">
        <v>13.95</v>
      </c>
      <c r="F33" s="33"/>
      <c r="G33" s="33"/>
      <c r="H33" s="33"/>
      <c r="I33" s="33"/>
      <c r="J33" s="33"/>
      <c r="K33" s="33"/>
      <c r="L33" s="33">
        <v>2.79</v>
      </c>
      <c r="M33" s="44">
        <f t="shared" si="0"/>
        <v>16.739999999999998</v>
      </c>
      <c r="N33" s="39">
        <v>988018381</v>
      </c>
    </row>
    <row r="34" spans="1:14" s="42" customFormat="1" ht="15" customHeight="1">
      <c r="A34" s="32">
        <v>42319</v>
      </c>
      <c r="B34" s="36">
        <v>581</v>
      </c>
      <c r="C34" s="19" t="s">
        <v>30</v>
      </c>
      <c r="D34" s="19" t="s">
        <v>64</v>
      </c>
      <c r="E34" s="33"/>
      <c r="F34" s="33">
        <v>495.88</v>
      </c>
      <c r="G34" s="33"/>
      <c r="H34" s="33"/>
      <c r="I34" s="33"/>
      <c r="J34" s="33"/>
      <c r="K34" s="33"/>
      <c r="L34" s="33"/>
      <c r="M34" s="44">
        <f t="shared" si="0"/>
        <v>495.88</v>
      </c>
      <c r="N34" s="39"/>
    </row>
    <row r="35" spans="1:14" s="42" customFormat="1" ht="15" customHeight="1">
      <c r="A35" s="32">
        <v>42319</v>
      </c>
      <c r="B35" s="36">
        <v>582</v>
      </c>
      <c r="C35" s="19" t="s">
        <v>30</v>
      </c>
      <c r="D35" s="19" t="s">
        <v>65</v>
      </c>
      <c r="E35" s="33">
        <v>65.040000000000006</v>
      </c>
      <c r="F35" s="33"/>
      <c r="G35" s="33"/>
      <c r="H35" s="33"/>
      <c r="I35" s="33"/>
      <c r="J35" s="33"/>
      <c r="K35" s="33"/>
      <c r="L35" s="33"/>
      <c r="M35" s="44">
        <f t="shared" si="0"/>
        <v>65.040000000000006</v>
      </c>
      <c r="N35" s="39"/>
    </row>
    <row r="36" spans="1:14" s="42" customFormat="1" ht="15" customHeight="1">
      <c r="A36" s="32">
        <v>42319</v>
      </c>
      <c r="B36" s="36">
        <v>583</v>
      </c>
      <c r="C36" s="19" t="s">
        <v>67</v>
      </c>
      <c r="D36" s="19" t="s">
        <v>68</v>
      </c>
      <c r="E36" s="33"/>
      <c r="F36" s="33"/>
      <c r="G36" s="33"/>
      <c r="H36" s="33"/>
      <c r="I36" s="33">
        <v>32.42</v>
      </c>
      <c r="J36" s="33"/>
      <c r="K36" s="33"/>
      <c r="L36" s="33"/>
      <c r="M36" s="44">
        <f t="shared" si="0"/>
        <v>32.42</v>
      </c>
      <c r="N36" s="39"/>
    </row>
    <row r="37" spans="1:14" s="42" customFormat="1" ht="15" customHeight="1">
      <c r="A37" s="32">
        <v>42331</v>
      </c>
      <c r="B37" s="36" t="s">
        <v>32</v>
      </c>
      <c r="C37" s="19" t="s">
        <v>33</v>
      </c>
      <c r="D37" s="19" t="s">
        <v>34</v>
      </c>
      <c r="E37" s="33"/>
      <c r="F37" s="33"/>
      <c r="G37" s="33">
        <v>15.01</v>
      </c>
      <c r="H37" s="33"/>
      <c r="I37" s="33"/>
      <c r="J37" s="33"/>
      <c r="K37" s="33"/>
      <c r="L37" s="33"/>
      <c r="M37" s="44">
        <f t="shared" si="0"/>
        <v>15.01</v>
      </c>
      <c r="N37" s="39"/>
    </row>
    <row r="38" spans="1:14" s="42" customFormat="1" ht="15" customHeight="1">
      <c r="A38" s="32">
        <v>42353</v>
      </c>
      <c r="B38" s="36">
        <v>584</v>
      </c>
      <c r="C38" s="19" t="s">
        <v>69</v>
      </c>
      <c r="D38" s="19" t="s">
        <v>70</v>
      </c>
      <c r="E38" s="33"/>
      <c r="F38" s="33"/>
      <c r="G38" s="33"/>
      <c r="H38" s="33"/>
      <c r="I38" s="33">
        <v>80</v>
      </c>
      <c r="J38" s="33"/>
      <c r="K38" s="33"/>
      <c r="L38" s="33"/>
      <c r="M38" s="44">
        <f t="shared" si="0"/>
        <v>80</v>
      </c>
      <c r="N38" s="39"/>
    </row>
    <row r="39" spans="1:14" s="35" customFormat="1">
      <c r="A39" s="32">
        <v>42382</v>
      </c>
      <c r="B39" s="36">
        <v>585</v>
      </c>
      <c r="C39" s="19" t="s">
        <v>51</v>
      </c>
      <c r="D39" s="19" t="s">
        <v>71</v>
      </c>
      <c r="E39" s="33"/>
      <c r="F39" s="33"/>
      <c r="G39" s="33"/>
      <c r="H39" s="33">
        <v>144.06</v>
      </c>
      <c r="I39" s="33"/>
      <c r="J39" s="33"/>
      <c r="K39" s="33"/>
      <c r="L39" s="33">
        <v>28.81</v>
      </c>
      <c r="M39" s="44">
        <f t="shared" si="0"/>
        <v>172.87</v>
      </c>
      <c r="N39" s="34">
        <v>135535518</v>
      </c>
    </row>
    <row r="40" spans="1:14" s="35" customFormat="1">
      <c r="A40" s="32">
        <v>42382</v>
      </c>
      <c r="B40" s="36">
        <v>586</v>
      </c>
      <c r="C40" s="19" t="s">
        <v>36</v>
      </c>
      <c r="D40" s="19" t="s">
        <v>27</v>
      </c>
      <c r="E40" s="33">
        <v>41.85</v>
      </c>
      <c r="F40" s="33"/>
      <c r="G40" s="33"/>
      <c r="H40" s="33"/>
      <c r="I40" s="33"/>
      <c r="J40" s="33"/>
      <c r="K40" s="33"/>
      <c r="L40" s="33">
        <v>8.3699999999999992</v>
      </c>
      <c r="M40" s="44">
        <f t="shared" si="0"/>
        <v>50.22</v>
      </c>
      <c r="N40" s="34">
        <v>988018381</v>
      </c>
    </row>
    <row r="41" spans="1:14" s="35" customFormat="1">
      <c r="A41" s="32">
        <v>42382</v>
      </c>
      <c r="B41" s="36">
        <v>587</v>
      </c>
      <c r="C41" s="19" t="s">
        <v>62</v>
      </c>
      <c r="D41" s="19" t="s">
        <v>66</v>
      </c>
      <c r="E41" s="33"/>
      <c r="F41" s="33"/>
      <c r="G41" s="33"/>
      <c r="H41" s="33"/>
      <c r="I41" s="33">
        <v>500</v>
      </c>
      <c r="J41" s="33"/>
      <c r="K41" s="33"/>
      <c r="L41" s="33"/>
      <c r="M41" s="44">
        <f t="shared" si="0"/>
        <v>500</v>
      </c>
      <c r="N41" s="34"/>
    </row>
    <row r="42" spans="1:14" s="35" customFormat="1">
      <c r="A42" s="32">
        <v>42382</v>
      </c>
      <c r="B42" s="36">
        <v>588</v>
      </c>
      <c r="C42" s="19" t="s">
        <v>30</v>
      </c>
      <c r="D42" s="19" t="s">
        <v>72</v>
      </c>
      <c r="E42" s="33"/>
      <c r="F42" s="33">
        <v>495.88</v>
      </c>
      <c r="G42" s="33"/>
      <c r="H42" s="33"/>
      <c r="I42" s="33"/>
      <c r="J42" s="33"/>
      <c r="K42" s="33"/>
      <c r="L42" s="33"/>
      <c r="M42" s="44">
        <f t="shared" si="0"/>
        <v>495.88</v>
      </c>
      <c r="N42" s="34"/>
    </row>
    <row r="43" spans="1:14" s="35" customFormat="1">
      <c r="A43" s="32">
        <v>42382</v>
      </c>
      <c r="B43" s="36">
        <v>589</v>
      </c>
      <c r="C43" s="19" t="s">
        <v>30</v>
      </c>
      <c r="D43" s="19" t="s">
        <v>73</v>
      </c>
      <c r="E43" s="33">
        <v>64.84</v>
      </c>
      <c r="F43" s="33"/>
      <c r="G43" s="33"/>
      <c r="H43" s="33"/>
      <c r="I43" s="33"/>
      <c r="J43" s="33"/>
      <c r="K43" s="33"/>
      <c r="L43" s="33"/>
      <c r="M43" s="44">
        <f t="shared" si="0"/>
        <v>64.84</v>
      </c>
      <c r="N43" s="34"/>
    </row>
    <row r="44" spans="1:14" s="35" customFormat="1">
      <c r="A44" s="32">
        <v>42382</v>
      </c>
      <c r="B44" s="36">
        <v>590</v>
      </c>
      <c r="C44" s="19" t="s">
        <v>75</v>
      </c>
      <c r="D44" s="19" t="s">
        <v>74</v>
      </c>
      <c r="E44" s="33">
        <v>535.79999999999995</v>
      </c>
      <c r="F44" s="33"/>
      <c r="G44" s="33"/>
      <c r="H44" s="33"/>
      <c r="I44" s="33">
        <v>86.01</v>
      </c>
      <c r="J44" s="33"/>
      <c r="K44" s="33"/>
      <c r="L44" s="33">
        <v>107.16</v>
      </c>
      <c r="M44" s="44">
        <f t="shared" si="0"/>
        <v>728.96999999999991</v>
      </c>
      <c r="N44" s="34">
        <v>226659933</v>
      </c>
    </row>
    <row r="45" spans="1:14" s="35" customFormat="1">
      <c r="A45" s="32">
        <v>42382</v>
      </c>
      <c r="B45" s="36">
        <v>591</v>
      </c>
      <c r="C45" s="19" t="s">
        <v>29</v>
      </c>
      <c r="D45" s="19" t="s">
        <v>76</v>
      </c>
      <c r="E45" s="33">
        <v>150</v>
      </c>
      <c r="F45" s="33"/>
      <c r="G45" s="33"/>
      <c r="H45" s="33"/>
      <c r="I45" s="33"/>
      <c r="J45" s="33"/>
      <c r="K45" s="33"/>
      <c r="L45" s="33"/>
      <c r="M45" s="44">
        <f t="shared" si="0"/>
        <v>150</v>
      </c>
      <c r="N45" s="34"/>
    </row>
    <row r="46" spans="1:14" s="35" customFormat="1">
      <c r="A46" s="32">
        <v>42382</v>
      </c>
      <c r="B46" s="36">
        <v>592</v>
      </c>
      <c r="C46" s="19" t="s">
        <v>77</v>
      </c>
      <c r="D46" s="19" t="s">
        <v>78</v>
      </c>
      <c r="E46" s="45"/>
      <c r="F46" s="45"/>
      <c r="G46" s="33"/>
      <c r="H46" s="33"/>
      <c r="I46" s="33"/>
      <c r="J46" s="33">
        <v>150</v>
      </c>
      <c r="K46" s="33"/>
      <c r="L46" s="33"/>
      <c r="M46" s="44">
        <f t="shared" si="0"/>
        <v>150</v>
      </c>
      <c r="N46" s="34"/>
    </row>
    <row r="47" spans="1:14" s="35" customFormat="1">
      <c r="A47" s="32">
        <v>42382</v>
      </c>
      <c r="B47" s="36">
        <v>593</v>
      </c>
      <c r="C47" s="19" t="s">
        <v>79</v>
      </c>
      <c r="D47" s="19" t="s">
        <v>78</v>
      </c>
      <c r="E47" s="45"/>
      <c r="F47" s="45"/>
      <c r="G47" s="33"/>
      <c r="H47" s="33"/>
      <c r="I47" s="33"/>
      <c r="J47" s="33">
        <v>100</v>
      </c>
      <c r="K47" s="33"/>
      <c r="L47" s="33"/>
      <c r="M47" s="44">
        <f t="shared" si="0"/>
        <v>100</v>
      </c>
      <c r="N47" s="34"/>
    </row>
    <row r="48" spans="1:14" s="35" customFormat="1">
      <c r="A48" s="32">
        <v>42422</v>
      </c>
      <c r="B48" s="36" t="s">
        <v>32</v>
      </c>
      <c r="C48" s="19" t="s">
        <v>33</v>
      </c>
      <c r="D48" s="19" t="s">
        <v>34</v>
      </c>
      <c r="E48" s="45"/>
      <c r="F48" s="45"/>
      <c r="G48" s="33">
        <v>10.96</v>
      </c>
      <c r="H48" s="33"/>
      <c r="I48" s="33"/>
      <c r="J48" s="33"/>
      <c r="K48" s="33"/>
      <c r="L48" s="33"/>
      <c r="M48" s="44">
        <f t="shared" si="0"/>
        <v>10.96</v>
      </c>
      <c r="N48" s="34"/>
    </row>
    <row r="49" spans="1:15" s="31" customFormat="1">
      <c r="A49" s="25">
        <v>42431</v>
      </c>
      <c r="B49" s="46" t="s">
        <v>32</v>
      </c>
      <c r="C49" s="27" t="s">
        <v>49</v>
      </c>
      <c r="D49" s="27" t="s">
        <v>50</v>
      </c>
      <c r="E49" s="47"/>
      <c r="F49" s="47"/>
      <c r="G49" s="28"/>
      <c r="H49" s="28">
        <v>61.46</v>
      </c>
      <c r="I49" s="28"/>
      <c r="J49" s="28"/>
      <c r="K49" s="28"/>
      <c r="L49" s="28">
        <v>3.07</v>
      </c>
      <c r="M49" s="29">
        <f t="shared" si="0"/>
        <v>64.53</v>
      </c>
      <c r="N49" s="30"/>
    </row>
    <row r="50" spans="1:15" s="35" customFormat="1">
      <c r="A50" s="32">
        <v>42439</v>
      </c>
      <c r="B50" s="36">
        <v>594</v>
      </c>
      <c r="C50" s="19" t="s">
        <v>51</v>
      </c>
      <c r="D50" s="19" t="s">
        <v>81</v>
      </c>
      <c r="E50" s="45"/>
      <c r="F50" s="45"/>
      <c r="G50" s="33"/>
      <c r="H50" s="33">
        <v>144.06</v>
      </c>
      <c r="I50" s="33"/>
      <c r="J50" s="33"/>
      <c r="K50" s="33"/>
      <c r="L50" s="33">
        <v>28.81</v>
      </c>
      <c r="M50" s="44">
        <f t="shared" si="0"/>
        <v>172.87</v>
      </c>
      <c r="N50" s="34">
        <v>523041202</v>
      </c>
    </row>
    <row r="51" spans="1:15" s="31" customFormat="1">
      <c r="A51" s="25">
        <v>42439</v>
      </c>
      <c r="B51" s="46">
        <v>595</v>
      </c>
      <c r="C51" s="27" t="s">
        <v>31</v>
      </c>
      <c r="D51" s="27" t="s">
        <v>82</v>
      </c>
      <c r="E51" s="47"/>
      <c r="F51" s="47">
        <v>258.2</v>
      </c>
      <c r="G51" s="28"/>
      <c r="H51" s="28"/>
      <c r="I51" s="28"/>
      <c r="J51" s="28"/>
      <c r="K51" s="28"/>
      <c r="L51" s="28"/>
      <c r="M51" s="29">
        <f t="shared" si="0"/>
        <v>258.2</v>
      </c>
      <c r="N51" s="30"/>
    </row>
    <row r="52" spans="1:15" s="31" customFormat="1">
      <c r="A52" s="25">
        <v>42439</v>
      </c>
      <c r="B52" s="46">
        <v>596</v>
      </c>
      <c r="C52" s="27" t="s">
        <v>30</v>
      </c>
      <c r="D52" s="27" t="s">
        <v>83</v>
      </c>
      <c r="E52" s="28"/>
      <c r="F52" s="28">
        <v>419.67</v>
      </c>
      <c r="G52" s="28"/>
      <c r="H52" s="28"/>
      <c r="I52" s="28"/>
      <c r="J52" s="28"/>
      <c r="K52" s="28"/>
      <c r="L52" s="28"/>
      <c r="M52" s="29">
        <f t="shared" si="0"/>
        <v>419.67</v>
      </c>
      <c r="N52" s="30"/>
    </row>
    <row r="53" spans="1:15" s="31" customFormat="1">
      <c r="A53" s="25">
        <v>42439</v>
      </c>
      <c r="B53" s="46">
        <v>597</v>
      </c>
      <c r="C53" s="27" t="s">
        <v>30</v>
      </c>
      <c r="D53" s="27" t="s">
        <v>84</v>
      </c>
      <c r="E53" s="28"/>
      <c r="F53" s="28"/>
      <c r="G53" s="28"/>
      <c r="H53" s="28"/>
      <c r="I53" s="28">
        <v>51.56</v>
      </c>
      <c r="J53" s="28"/>
      <c r="K53" s="28"/>
      <c r="L53" s="28">
        <v>2</v>
      </c>
      <c r="M53" s="29">
        <f t="shared" si="0"/>
        <v>53.56</v>
      </c>
      <c r="N53" s="30">
        <v>155225480</v>
      </c>
    </row>
    <row r="54" spans="1:15" s="35" customFormat="1">
      <c r="A54" s="32">
        <v>42439</v>
      </c>
      <c r="B54" s="36">
        <v>598</v>
      </c>
      <c r="C54" s="19" t="s">
        <v>80</v>
      </c>
      <c r="D54" s="19" t="s">
        <v>81</v>
      </c>
      <c r="E54" s="33"/>
      <c r="F54" s="33"/>
      <c r="G54" s="33">
        <v>207.5</v>
      </c>
      <c r="H54" s="33">
        <v>65</v>
      </c>
      <c r="I54" s="33">
        <v>40</v>
      </c>
      <c r="J54" s="33"/>
      <c r="K54" s="33">
        <v>467</v>
      </c>
      <c r="L54" s="33"/>
      <c r="M54" s="44">
        <f t="shared" si="0"/>
        <v>779.5</v>
      </c>
      <c r="N54" s="34"/>
      <c r="O54" s="35" t="s">
        <v>86</v>
      </c>
    </row>
    <row r="55" spans="1:15" s="31" customFormat="1">
      <c r="A55" s="25">
        <v>42439</v>
      </c>
      <c r="B55" s="26">
        <v>599</v>
      </c>
      <c r="C55" s="27" t="s">
        <v>62</v>
      </c>
      <c r="D55" s="27" t="s">
        <v>85</v>
      </c>
      <c r="E55" s="28"/>
      <c r="F55" s="28"/>
      <c r="G55" s="28"/>
      <c r="H55" s="28"/>
      <c r="I55" s="28"/>
      <c r="J55" s="28">
        <v>100</v>
      </c>
      <c r="K55" s="28"/>
      <c r="L55" s="28"/>
      <c r="M55" s="29">
        <f t="shared" si="0"/>
        <v>100</v>
      </c>
      <c r="N55" s="30"/>
    </row>
    <row r="56" spans="1:15" s="31" customFormat="1">
      <c r="A56" s="25">
        <v>42439</v>
      </c>
      <c r="B56" s="26">
        <v>600</v>
      </c>
      <c r="C56" s="27" t="s">
        <v>69</v>
      </c>
      <c r="D56" s="27" t="s">
        <v>70</v>
      </c>
      <c r="E56" s="28"/>
      <c r="F56" s="28"/>
      <c r="G56" s="28"/>
      <c r="H56" s="28"/>
      <c r="I56" s="28">
        <v>80</v>
      </c>
      <c r="J56" s="28"/>
      <c r="K56" s="28"/>
      <c r="L56" s="28"/>
      <c r="M56" s="29">
        <f t="shared" si="0"/>
        <v>80</v>
      </c>
      <c r="N56" s="30"/>
    </row>
    <row r="57" spans="1:15" s="35" customFormat="1">
      <c r="A57" s="32">
        <v>42439</v>
      </c>
      <c r="B57" s="18">
        <v>601</v>
      </c>
      <c r="C57" s="19" t="s">
        <v>87</v>
      </c>
      <c r="D57" s="19" t="s">
        <v>88</v>
      </c>
      <c r="E57" s="33">
        <v>110</v>
      </c>
      <c r="F57" s="33"/>
      <c r="G57" s="33"/>
      <c r="H57" s="33"/>
      <c r="I57" s="33"/>
      <c r="J57" s="33"/>
      <c r="K57" s="33"/>
      <c r="L57" s="33"/>
      <c r="M57" s="29">
        <f t="shared" si="0"/>
        <v>110</v>
      </c>
      <c r="N57" s="34"/>
    </row>
    <row r="58" spans="1:15" s="35" customFormat="1">
      <c r="A58" s="32">
        <v>42439</v>
      </c>
      <c r="B58" s="18">
        <v>602</v>
      </c>
      <c r="C58" s="19" t="s">
        <v>89</v>
      </c>
      <c r="D58" s="19" t="s">
        <v>90</v>
      </c>
      <c r="E58" s="33"/>
      <c r="F58" s="33"/>
      <c r="G58" s="33"/>
      <c r="H58" s="33"/>
      <c r="I58" s="33">
        <v>1254</v>
      </c>
      <c r="J58" s="33"/>
      <c r="K58" s="33"/>
      <c r="L58" s="33">
        <v>250.8</v>
      </c>
      <c r="M58" s="29">
        <f t="shared" si="0"/>
        <v>1504.8</v>
      </c>
      <c r="N58" s="34"/>
    </row>
    <row r="59" spans="1:15">
      <c r="A59" s="18"/>
      <c r="B59" s="20"/>
      <c r="C59" s="19"/>
      <c r="D59" s="22" t="s">
        <v>19</v>
      </c>
      <c r="E59" s="23">
        <f t="shared" ref="E59:L59" si="1">SUM(E7:E58)</f>
        <v>2380.0599999999995</v>
      </c>
      <c r="F59" s="23">
        <f t="shared" si="1"/>
        <v>3415.27</v>
      </c>
      <c r="G59" s="23">
        <f t="shared" si="1"/>
        <v>1020.8399999999999</v>
      </c>
      <c r="H59" s="23">
        <f t="shared" si="1"/>
        <v>891.33999999999992</v>
      </c>
      <c r="I59" s="23">
        <f t="shared" si="1"/>
        <v>2943.99</v>
      </c>
      <c r="J59" s="23">
        <f t="shared" si="1"/>
        <v>850</v>
      </c>
      <c r="K59" s="23">
        <f t="shared" si="1"/>
        <v>467</v>
      </c>
      <c r="L59" s="23">
        <f t="shared" si="1"/>
        <v>563.05999999999995</v>
      </c>
      <c r="M59" s="29">
        <f t="shared" si="0"/>
        <v>12531.56</v>
      </c>
      <c r="N59" s="21"/>
    </row>
    <row r="60" spans="1:15">
      <c r="A60" s="6"/>
      <c r="B60" s="6"/>
      <c r="C60" s="6"/>
      <c r="D60" s="11"/>
      <c r="E60" s="14"/>
      <c r="F60" s="12"/>
      <c r="G60" s="13"/>
      <c r="H60" s="13"/>
      <c r="I60" s="13"/>
      <c r="J60" s="13"/>
      <c r="K60" s="13" t="s">
        <v>20</v>
      </c>
      <c r="L60" s="15"/>
      <c r="M60" s="13">
        <f>SUM(E59:K59)+L59</f>
        <v>12531.56</v>
      </c>
    </row>
    <row r="61" spans="1:15">
      <c r="A61" s="6"/>
      <c r="B61" s="6"/>
      <c r="C61" s="7"/>
      <c r="D61" s="7"/>
      <c r="E61" s="13"/>
      <c r="F61" s="13"/>
      <c r="G61" s="13"/>
      <c r="H61" s="13"/>
      <c r="I61" s="13"/>
      <c r="J61" s="13"/>
      <c r="K61" s="16"/>
      <c r="L61" s="17"/>
      <c r="M61" s="16"/>
    </row>
  </sheetData>
  <mergeCells count="1">
    <mergeCell ref="A4:B4"/>
  </mergeCells>
  <conditionalFormatting sqref="M61 E61:F61 G60:K61 E59:L59 E30:K58 G7:K17 E8:F17 E18:K28">
    <cfRule type="cellIs" dxfId="0" priority="1" stopIfTrue="1" operator="lessThan">
      <formula>0</formula>
    </cfRule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Mullion P C</dc:creator>
  <cp:lastModifiedBy>Mullion P C</cp:lastModifiedBy>
  <cp:lastPrinted>2016-04-28T10:27:06Z</cp:lastPrinted>
  <dcterms:created xsi:type="dcterms:W3CDTF">2012-04-10T13:59:09Z</dcterms:created>
  <dcterms:modified xsi:type="dcterms:W3CDTF">2016-04-28T10:27:07Z</dcterms:modified>
</cp:coreProperties>
</file>