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7" i="1"/>
  <c r="M8"/>
  <c r="M9"/>
  <c r="M10"/>
  <c r="M11"/>
  <c r="M12"/>
  <c r="M13"/>
  <c r="M14"/>
  <c r="M15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I69" l="1"/>
  <c r="L69"/>
  <c r="K69"/>
  <c r="J69"/>
  <c r="H69"/>
  <c r="G69"/>
  <c r="F69"/>
  <c r="E69"/>
  <c r="M69" l="1"/>
  <c r="M70"/>
</calcChain>
</file>

<file path=xl/sharedStrings.xml><?xml version="1.0" encoding="utf-8"?>
<sst xmlns="http://schemas.openxmlformats.org/spreadsheetml/2006/main" count="159" uniqueCount="102">
  <si>
    <t>CURY  PARISH  COUNCIL</t>
  </si>
  <si>
    <t>Chq</t>
  </si>
  <si>
    <t>Gen</t>
  </si>
  <si>
    <t>Clerk's</t>
  </si>
  <si>
    <t>Burial</t>
  </si>
  <si>
    <t>Playing</t>
  </si>
  <si>
    <t>TOTAL</t>
  </si>
  <si>
    <t>Date</t>
  </si>
  <si>
    <t>No.</t>
  </si>
  <si>
    <t>Payee</t>
  </si>
  <si>
    <t>Particulars</t>
  </si>
  <si>
    <t>Admin</t>
  </si>
  <si>
    <t>Pay</t>
  </si>
  <si>
    <t>Ground</t>
  </si>
  <si>
    <t>Field</t>
  </si>
  <si>
    <t>S137</t>
  </si>
  <si>
    <t>Paths</t>
  </si>
  <si>
    <t>Payments</t>
  </si>
  <si>
    <t>VAT</t>
  </si>
  <si>
    <t xml:space="preserve">Totals:  </t>
  </si>
  <si>
    <t>Total Paid Out:</t>
  </si>
  <si>
    <t>PAYMENTS</t>
  </si>
  <si>
    <t>Other</t>
  </si>
  <si>
    <t>Services</t>
  </si>
  <si>
    <t>VAT number</t>
  </si>
  <si>
    <t>Footpaths</t>
  </si>
  <si>
    <t>Tresidder Fencing</t>
  </si>
  <si>
    <t>Park Fence - replacement</t>
  </si>
  <si>
    <t>Nick Syrett</t>
  </si>
  <si>
    <t>Grounds Maintenance</t>
  </si>
  <si>
    <t>Martin Luck</t>
  </si>
  <si>
    <t>Office Supplies</t>
  </si>
  <si>
    <t>Playsafety Limited</t>
  </si>
  <si>
    <t>RoSPA Inspection and Report</t>
  </si>
  <si>
    <t>Mr R Wright</t>
  </si>
  <si>
    <t>Emergency Plan printing</t>
  </si>
  <si>
    <t>Mrs S Folds</t>
  </si>
  <si>
    <t>Clerks Salary - Apr/May 2014</t>
  </si>
  <si>
    <t>Clerks Expenses - Apr/May 2014</t>
  </si>
  <si>
    <t>HMRC</t>
  </si>
  <si>
    <t>PAYE - Quarter 1</t>
  </si>
  <si>
    <t>Mr D Quill</t>
  </si>
  <si>
    <t>Internal Auditor</t>
  </si>
  <si>
    <t>DD</t>
  </si>
  <si>
    <t>South West Water</t>
  </si>
  <si>
    <t>Cemetery</t>
  </si>
  <si>
    <t>Helford River Children's Sailing Trust</t>
  </si>
  <si>
    <t>Grant</t>
  </si>
  <si>
    <t>Cornwall Association of Local Councils</t>
  </si>
  <si>
    <t>Annual subscription</t>
  </si>
  <si>
    <t>Came and Company</t>
  </si>
  <si>
    <t>Annual Insurance Policy</t>
  </si>
  <si>
    <t>Emergency Plan Launch event</t>
  </si>
  <si>
    <t>Miss E P Oates</t>
  </si>
  <si>
    <t>Postal charges</t>
  </si>
  <si>
    <t xml:space="preserve">Cormac </t>
  </si>
  <si>
    <t>Playing Field maintenance</t>
  </si>
  <si>
    <t>Grant Thornton</t>
  </si>
  <si>
    <t>Audit 2013/14</t>
  </si>
  <si>
    <t>PAYE - Quarter 2</t>
  </si>
  <si>
    <t>Clerks Salary - June/July 2014</t>
  </si>
  <si>
    <t>Clerks Expenses - June/July 2014</t>
  </si>
  <si>
    <t>Pendle Funeral Services</t>
  </si>
  <si>
    <t>Incorrect payment</t>
  </si>
  <si>
    <t>Massey &amp; Harris</t>
  </si>
  <si>
    <t>Seesaw purchase and installation</t>
  </si>
  <si>
    <t>EDF Energy</t>
  </si>
  <si>
    <t>Changing Rooms</t>
  </si>
  <si>
    <t>Cornwall Council</t>
  </si>
  <si>
    <t>Planning Conferences</t>
  </si>
  <si>
    <t>Clerks Salary Aug/Sept</t>
  </si>
  <si>
    <t>Clerks Expenses Aug/Sept</t>
  </si>
  <si>
    <t>Replacement Swings</t>
  </si>
  <si>
    <t>VAT reclaimed to here</t>
  </si>
  <si>
    <t>CANCELLED</t>
  </si>
  <si>
    <t>Mark Lingwood</t>
  </si>
  <si>
    <t>Bus Shelter cleaning</t>
  </si>
  <si>
    <t>Replacement Steps on slide</t>
  </si>
  <si>
    <t xml:space="preserve">South West Water </t>
  </si>
  <si>
    <t>Water supply - Cemetery</t>
  </si>
  <si>
    <t>PAYE - Quarter 3</t>
  </si>
  <si>
    <t>Clerks Salary - Oct/Nov 2014</t>
  </si>
  <si>
    <t>Clerks Expenses - Oct/Nov 2014</t>
  </si>
  <si>
    <t>P&amp; JD Developments</t>
  </si>
  <si>
    <t>Park Refurbishment 2013</t>
  </si>
  <si>
    <t>Cornwall Air Ambulance</t>
  </si>
  <si>
    <t>S137 Grant donation</t>
  </si>
  <si>
    <t>Clerks Salary Dec/Jan</t>
  </si>
  <si>
    <t>Clerks Expenses Dec/Jan</t>
  </si>
  <si>
    <t>Postage Stamps</t>
  </si>
  <si>
    <t>Cury School</t>
  </si>
  <si>
    <t>Cury Chapel</t>
  </si>
  <si>
    <t>Rent</t>
  </si>
  <si>
    <t>Geoff Henwood</t>
  </si>
  <si>
    <t>Hedge trimming</t>
  </si>
  <si>
    <t>PAYE Monies Quarter 4</t>
  </si>
  <si>
    <t>Clerks Expenses Feb/Mar 15</t>
  </si>
  <si>
    <t>Clerks Salary Feb/Mar 15</t>
  </si>
  <si>
    <t>Village Green Maintenance</t>
  </si>
  <si>
    <t>PAROW</t>
  </si>
  <si>
    <t>Footpath 2 improvements</t>
  </si>
  <si>
    <t>ACCOUNTS  1ST  APRIL 2014 -  31ST MARCH 2015</t>
  </si>
</sst>
</file>

<file path=xl/styles.xml><?xml version="1.0" encoding="utf-8"?>
<styleSheet xmlns="http://schemas.openxmlformats.org/spreadsheetml/2006/main">
  <numFmts count="5">
    <numFmt numFmtId="7" formatCode="&quot;£&quot;#,##0.00;\-&quot;£&quot;#,##0.00"/>
    <numFmt numFmtId="44" formatCode="_-&quot;£&quot;* #,##0.00_-;\-&quot;£&quot;* #,##0.00_-;_-&quot;£&quot;* &quot;-&quot;??_-;_-@_-"/>
    <numFmt numFmtId="164" formatCode="0.00;[Red]0.00"/>
    <numFmt numFmtId="165" formatCode="&quot;£&quot;#,##0.00"/>
    <numFmt numFmtId="166" formatCode="dd/mm/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7" fontId="4" fillId="0" borderId="0" xfId="1" applyNumberFormat="1" applyFont="1" applyAlignment="1" applyProtection="1">
      <alignment horizontal="left"/>
      <protection hidden="1"/>
    </xf>
    <xf numFmtId="164" fontId="4" fillId="0" borderId="0" xfId="0" applyNumberFormat="1" applyFont="1" applyProtection="1">
      <protection hidden="1"/>
    </xf>
    <xf numFmtId="7" fontId="7" fillId="0" borderId="0" xfId="1" applyNumberFormat="1" applyFont="1" applyAlignment="1" applyProtection="1">
      <alignment horizontal="left"/>
      <protection hidden="1"/>
    </xf>
    <xf numFmtId="2" fontId="4" fillId="0" borderId="0" xfId="0" applyNumberFormat="1" applyFont="1" applyProtection="1">
      <protection hidden="1"/>
    </xf>
    <xf numFmtId="164" fontId="5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0" applyBorder="1"/>
    <xf numFmtId="0" fontId="8" fillId="0" borderId="4" xfId="0" applyFont="1" applyBorder="1" applyAlignment="1" applyProtection="1">
      <alignment horizontal="right"/>
      <protection locked="0"/>
    </xf>
    <xf numFmtId="4" fontId="8" fillId="0" borderId="4" xfId="0" applyNumberFormat="1" applyFont="1" applyBorder="1" applyProtection="1">
      <protection hidden="1"/>
    </xf>
    <xf numFmtId="0" fontId="4" fillId="0" borderId="4" xfId="0" applyFont="1" applyFill="1" applyBorder="1" applyAlignment="1" applyProtection="1">
      <alignment horizontal="center"/>
      <protection locked="0"/>
    </xf>
    <xf numFmtId="166" fontId="9" fillId="0" borderId="4" xfId="0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4" fontId="9" fillId="0" borderId="4" xfId="0" applyNumberFormat="1" applyFont="1" applyBorder="1" applyProtection="1">
      <protection locked="0"/>
    </xf>
    <xf numFmtId="4" fontId="9" fillId="0" borderId="4" xfId="0" applyNumberFormat="1" applyFont="1" applyBorder="1" applyProtection="1">
      <protection hidden="1"/>
    </xf>
    <xf numFmtId="0" fontId="0" fillId="0" borderId="4" xfId="0" applyFont="1" applyBorder="1"/>
    <xf numFmtId="0" fontId="0" fillId="0" borderId="0" xfId="0" applyFont="1"/>
    <xf numFmtId="166" fontId="4" fillId="0" borderId="4" xfId="0" applyNumberFormat="1" applyFont="1" applyBorder="1" applyAlignment="1" applyProtection="1">
      <alignment horizontal="center"/>
      <protection locked="0"/>
    </xf>
    <xf numFmtId="4" fontId="4" fillId="0" borderId="4" xfId="0" applyNumberFormat="1" applyFont="1" applyBorder="1" applyProtection="1">
      <protection locked="0"/>
    </xf>
    <xf numFmtId="4" fontId="4" fillId="0" borderId="4" xfId="0" applyNumberFormat="1" applyFont="1" applyBorder="1" applyProtection="1">
      <protection hidden="1"/>
    </xf>
    <xf numFmtId="0" fontId="10" fillId="0" borderId="4" xfId="0" applyFont="1" applyBorder="1"/>
    <xf numFmtId="0" fontId="10" fillId="0" borderId="0" xfId="0" applyFont="1"/>
    <xf numFmtId="0" fontId="4" fillId="0" borderId="4" xfId="0" applyNumberFormat="1" applyFont="1" applyBorder="1" applyAlignment="1" applyProtection="1">
      <alignment horizontal="center"/>
      <protection locked="0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Fill="1" applyBorder="1" applyProtection="1">
      <protection locked="0"/>
    </xf>
    <xf numFmtId="4" fontId="4" fillId="0" borderId="4" xfId="0" applyNumberFormat="1" applyFont="1" applyBorder="1"/>
    <xf numFmtId="0" fontId="4" fillId="0" borderId="0" xfId="0" applyFont="1"/>
    <xf numFmtId="4" fontId="4" fillId="0" borderId="4" xfId="0" applyNumberFormat="1" applyFont="1" applyBorder="1" applyAlignment="1" applyProtection="1">
      <alignment horizontal="right"/>
      <protection locked="0"/>
    </xf>
    <xf numFmtId="0" fontId="9" fillId="0" borderId="4" xfId="0" applyNumberFormat="1" applyFont="1" applyBorder="1" applyAlignment="1" applyProtection="1">
      <alignment horizontal="center"/>
      <protection locked="0"/>
    </xf>
    <xf numFmtId="0" fontId="9" fillId="0" borderId="4" xfId="0" applyFont="1" applyBorder="1"/>
    <xf numFmtId="0" fontId="9" fillId="0" borderId="0" xfId="0" applyFont="1"/>
    <xf numFmtId="4" fontId="9" fillId="0" borderId="4" xfId="0" applyNumberFormat="1" applyFont="1" applyBorder="1" applyAlignment="1" applyProtection="1">
      <alignment horizontal="right"/>
      <protection locked="0"/>
    </xf>
    <xf numFmtId="4" fontId="11" fillId="0" borderId="4" xfId="0" applyNumberFormat="1" applyFont="1" applyBorder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pane ySplit="5" topLeftCell="A42" activePane="bottomLeft" state="frozen"/>
      <selection pane="bottomLeft" activeCell="D5" sqref="D5"/>
    </sheetView>
  </sheetViews>
  <sheetFormatPr defaultRowHeight="15"/>
  <cols>
    <col min="1" max="1" width="9.85546875" bestFit="1" customWidth="1"/>
    <col min="2" max="2" width="6.5703125" customWidth="1"/>
    <col min="3" max="3" width="24.5703125" bestFit="1" customWidth="1"/>
    <col min="4" max="4" width="30.140625" bestFit="1" customWidth="1"/>
    <col min="5" max="5" width="8.42578125" bestFit="1" customWidth="1"/>
    <col min="6" max="6" width="7.85546875" bestFit="1" customWidth="1"/>
    <col min="7" max="7" width="8.5703125" customWidth="1"/>
    <col min="8" max="9" width="7.85546875" bestFit="1" customWidth="1"/>
    <col min="10" max="10" width="6.42578125" bestFit="1" customWidth="1"/>
    <col min="11" max="11" width="8.42578125" customWidth="1"/>
    <col min="12" max="12" width="7.42578125" bestFit="1" customWidth="1"/>
    <col min="13" max="13" width="8.85546875" bestFit="1" customWidth="1"/>
    <col min="14" max="14" width="11" bestFit="1" customWidth="1"/>
  </cols>
  <sheetData>
    <row r="1" spans="1:14" ht="15.75">
      <c r="A1" s="1"/>
      <c r="B1" s="1"/>
      <c r="C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</row>
    <row r="2" spans="1:14">
      <c r="A2" s="4" t="s">
        <v>101</v>
      </c>
      <c r="B2" s="2"/>
      <c r="C2" s="2"/>
      <c r="D2" s="2"/>
      <c r="E2" s="2"/>
      <c r="F2" s="2"/>
    </row>
    <row r="3" spans="1:14">
      <c r="A3" s="1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>
      <c r="A4" s="50" t="s">
        <v>21</v>
      </c>
      <c r="B4" s="51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4">
      <c r="A5" s="8"/>
      <c r="B5" s="8" t="s">
        <v>1</v>
      </c>
      <c r="C5" s="9"/>
      <c r="D5" s="9"/>
      <c r="E5" s="8" t="s">
        <v>2</v>
      </c>
      <c r="F5" s="8" t="s">
        <v>3</v>
      </c>
      <c r="G5" s="8" t="s">
        <v>4</v>
      </c>
      <c r="H5" s="8" t="s">
        <v>5</v>
      </c>
      <c r="I5" s="8" t="s">
        <v>22</v>
      </c>
      <c r="J5" s="8"/>
      <c r="K5" s="8" t="s">
        <v>25</v>
      </c>
      <c r="L5" s="8"/>
      <c r="M5" s="8" t="s">
        <v>6</v>
      </c>
      <c r="N5" s="21"/>
    </row>
    <row r="6" spans="1:14">
      <c r="A6" s="10" t="s">
        <v>7</v>
      </c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23</v>
      </c>
      <c r="J6" s="10" t="s">
        <v>15</v>
      </c>
      <c r="K6" s="10" t="s">
        <v>16</v>
      </c>
      <c r="L6" s="10" t="s">
        <v>18</v>
      </c>
      <c r="M6" s="10" t="s">
        <v>17</v>
      </c>
      <c r="N6" s="24" t="s">
        <v>24</v>
      </c>
    </row>
    <row r="7" spans="1:14" s="31" customFormat="1">
      <c r="A7" s="25">
        <v>41744</v>
      </c>
      <c r="B7" s="26">
        <v>504</v>
      </c>
      <c r="C7" s="27" t="s">
        <v>26</v>
      </c>
      <c r="D7" s="27" t="s">
        <v>27</v>
      </c>
      <c r="E7" s="28"/>
      <c r="F7" s="28"/>
      <c r="G7" s="28"/>
      <c r="H7" s="28">
        <v>1940</v>
      </c>
      <c r="I7" s="28"/>
      <c r="J7" s="28"/>
      <c r="K7" s="28"/>
      <c r="L7" s="28"/>
      <c r="M7" s="29">
        <f>SUM(E7:L7)</f>
        <v>1940</v>
      </c>
      <c r="N7" s="30"/>
    </row>
    <row r="8" spans="1:14" s="31" customFormat="1">
      <c r="A8" s="25">
        <v>41773</v>
      </c>
      <c r="B8" s="26">
        <v>505</v>
      </c>
      <c r="C8" s="27" t="s">
        <v>28</v>
      </c>
      <c r="D8" s="27" t="s">
        <v>29</v>
      </c>
      <c r="E8" s="28"/>
      <c r="F8" s="28"/>
      <c r="G8" s="28">
        <v>403.75</v>
      </c>
      <c r="H8" s="28">
        <v>132.5</v>
      </c>
      <c r="I8" s="28">
        <v>80</v>
      </c>
      <c r="J8" s="28"/>
      <c r="K8" s="28"/>
      <c r="L8" s="28"/>
      <c r="M8" s="29">
        <f>SUM(E8:L8)</f>
        <v>616.25</v>
      </c>
      <c r="N8" s="30"/>
    </row>
    <row r="9" spans="1:14" s="31" customFormat="1">
      <c r="A9" s="25">
        <v>41773</v>
      </c>
      <c r="B9" s="26">
        <v>506</v>
      </c>
      <c r="C9" s="27" t="s">
        <v>30</v>
      </c>
      <c r="D9" s="27" t="s">
        <v>31</v>
      </c>
      <c r="E9" s="28">
        <v>39</v>
      </c>
      <c r="F9" s="28"/>
      <c r="G9" s="28"/>
      <c r="H9" s="28"/>
      <c r="I9" s="28"/>
      <c r="J9" s="28"/>
      <c r="K9" s="28"/>
      <c r="L9" s="28">
        <v>7.8</v>
      </c>
      <c r="M9" s="29">
        <f>SUM(E9:L9)</f>
        <v>46.8</v>
      </c>
      <c r="N9" s="30">
        <v>988018381</v>
      </c>
    </row>
    <row r="10" spans="1:14" s="31" customFormat="1">
      <c r="A10" s="25">
        <v>41773</v>
      </c>
      <c r="B10" s="26">
        <v>507</v>
      </c>
      <c r="C10" s="27" t="s">
        <v>32</v>
      </c>
      <c r="D10" s="27" t="s">
        <v>33</v>
      </c>
      <c r="E10" s="28"/>
      <c r="F10" s="28"/>
      <c r="G10" s="28"/>
      <c r="H10" s="28">
        <v>77</v>
      </c>
      <c r="I10" s="28"/>
      <c r="J10" s="28"/>
      <c r="K10" s="28"/>
      <c r="L10" s="28">
        <v>15.4</v>
      </c>
      <c r="M10" s="29">
        <f>SUM(E10:L10)</f>
        <v>92.4</v>
      </c>
      <c r="N10" s="30">
        <v>876328389</v>
      </c>
    </row>
    <row r="11" spans="1:14" s="31" customFormat="1">
      <c r="A11" s="25">
        <v>41773</v>
      </c>
      <c r="B11" s="26">
        <v>508</v>
      </c>
      <c r="C11" s="27" t="s">
        <v>34</v>
      </c>
      <c r="D11" s="27" t="s">
        <v>35</v>
      </c>
      <c r="E11" s="28">
        <v>47.07</v>
      </c>
      <c r="F11" s="28"/>
      <c r="G11" s="28"/>
      <c r="H11" s="28"/>
      <c r="I11" s="28"/>
      <c r="J11" s="28"/>
      <c r="K11" s="28"/>
      <c r="L11" s="28"/>
      <c r="M11" s="29">
        <f t="shared" ref="M11:M58" si="0">SUM(E11:L11)</f>
        <v>47.07</v>
      </c>
      <c r="N11" s="30"/>
    </row>
    <row r="12" spans="1:14" s="31" customFormat="1">
      <c r="A12" s="25">
        <v>41773</v>
      </c>
      <c r="B12" s="26">
        <v>509</v>
      </c>
      <c r="C12" s="27" t="s">
        <v>36</v>
      </c>
      <c r="D12" s="27" t="s">
        <v>37</v>
      </c>
      <c r="E12" s="28"/>
      <c r="F12" s="28">
        <v>487.16</v>
      </c>
      <c r="G12" s="28"/>
      <c r="H12" s="28"/>
      <c r="I12" s="28"/>
      <c r="J12" s="28"/>
      <c r="K12" s="28"/>
      <c r="L12" s="28"/>
      <c r="M12" s="29">
        <f t="shared" si="0"/>
        <v>487.16</v>
      </c>
      <c r="N12" s="30"/>
    </row>
    <row r="13" spans="1:14" s="31" customFormat="1">
      <c r="A13" s="25">
        <v>41773</v>
      </c>
      <c r="B13" s="26">
        <v>510</v>
      </c>
      <c r="C13" s="27" t="s">
        <v>36</v>
      </c>
      <c r="D13" s="27" t="s">
        <v>38</v>
      </c>
      <c r="E13" s="28">
        <v>71.8</v>
      </c>
      <c r="F13" s="28"/>
      <c r="G13" s="28"/>
      <c r="H13" s="28"/>
      <c r="I13" s="28"/>
      <c r="J13" s="28"/>
      <c r="K13" s="28"/>
      <c r="L13" s="28"/>
      <c r="M13" s="29">
        <f t="shared" si="0"/>
        <v>71.8</v>
      </c>
      <c r="N13" s="30"/>
    </row>
    <row r="14" spans="1:14" s="31" customFormat="1">
      <c r="A14" s="25">
        <v>41773</v>
      </c>
      <c r="B14" s="26">
        <v>511</v>
      </c>
      <c r="C14" s="27" t="s">
        <v>39</v>
      </c>
      <c r="D14" s="27" t="s">
        <v>40</v>
      </c>
      <c r="E14" s="28"/>
      <c r="F14" s="28">
        <v>64.2</v>
      </c>
      <c r="G14" s="28"/>
      <c r="H14" s="28"/>
      <c r="I14" s="28"/>
      <c r="J14" s="28"/>
      <c r="K14" s="28"/>
      <c r="L14" s="28"/>
      <c r="M14" s="29">
        <f t="shared" si="0"/>
        <v>64.2</v>
      </c>
      <c r="N14" s="30"/>
    </row>
    <row r="15" spans="1:14" s="31" customFormat="1">
      <c r="A15" s="25">
        <v>41773</v>
      </c>
      <c r="B15" s="26">
        <v>512</v>
      </c>
      <c r="C15" s="27" t="s">
        <v>41</v>
      </c>
      <c r="D15" s="27" t="s">
        <v>42</v>
      </c>
      <c r="E15" s="28">
        <v>150</v>
      </c>
      <c r="F15" s="28"/>
      <c r="G15" s="28"/>
      <c r="H15" s="28"/>
      <c r="I15" s="28"/>
      <c r="J15" s="28"/>
      <c r="K15" s="28"/>
      <c r="L15" s="28"/>
      <c r="M15" s="29">
        <f t="shared" si="0"/>
        <v>150</v>
      </c>
      <c r="N15" s="30"/>
    </row>
    <row r="16" spans="1:14" s="36" customFormat="1">
      <c r="A16" s="32">
        <v>41773</v>
      </c>
      <c r="B16" s="18">
        <v>513</v>
      </c>
      <c r="C16" s="19" t="s">
        <v>46</v>
      </c>
      <c r="D16" s="19" t="s">
        <v>47</v>
      </c>
      <c r="E16" s="33"/>
      <c r="F16" s="33"/>
      <c r="G16" s="33"/>
      <c r="H16" s="33"/>
      <c r="I16" s="33"/>
      <c r="J16" s="33">
        <v>100</v>
      </c>
      <c r="K16" s="33"/>
      <c r="L16" s="33"/>
      <c r="M16" s="34">
        <v>100</v>
      </c>
      <c r="N16" s="35"/>
    </row>
    <row r="17" spans="1:14" s="36" customFormat="1">
      <c r="A17" s="32">
        <v>41773</v>
      </c>
      <c r="B17" s="18">
        <v>514</v>
      </c>
      <c r="C17" s="19" t="s">
        <v>48</v>
      </c>
      <c r="D17" s="19" t="s">
        <v>49</v>
      </c>
      <c r="E17" s="33">
        <v>136.36000000000001</v>
      </c>
      <c r="F17" s="33"/>
      <c r="G17" s="33"/>
      <c r="H17" s="33"/>
      <c r="I17" s="33"/>
      <c r="J17" s="33"/>
      <c r="K17" s="33"/>
      <c r="L17" s="33">
        <v>8.0500000000000007</v>
      </c>
      <c r="M17" s="34">
        <v>144.41</v>
      </c>
      <c r="N17" s="35">
        <v>935160924</v>
      </c>
    </row>
    <row r="18" spans="1:14" s="36" customFormat="1">
      <c r="A18" s="32">
        <v>41778</v>
      </c>
      <c r="B18" s="18">
        <v>515</v>
      </c>
      <c r="C18" s="19" t="s">
        <v>50</v>
      </c>
      <c r="D18" s="19" t="s">
        <v>51</v>
      </c>
      <c r="E18" s="33">
        <v>623.44000000000005</v>
      </c>
      <c r="F18" s="33"/>
      <c r="G18" s="33"/>
      <c r="H18" s="33"/>
      <c r="I18" s="33"/>
      <c r="J18" s="33"/>
      <c r="K18" s="33"/>
      <c r="L18" s="33"/>
      <c r="M18" s="34">
        <v>623.44000000000005</v>
      </c>
      <c r="N18" s="35"/>
    </row>
    <row r="19" spans="1:14" s="36" customFormat="1">
      <c r="A19" s="32">
        <v>41781</v>
      </c>
      <c r="B19" s="37" t="s">
        <v>43</v>
      </c>
      <c r="C19" s="19" t="s">
        <v>44</v>
      </c>
      <c r="D19" s="19" t="s">
        <v>45</v>
      </c>
      <c r="E19" s="33"/>
      <c r="F19" s="33"/>
      <c r="G19" s="33">
        <v>5.69</v>
      </c>
      <c r="H19" s="33"/>
      <c r="I19" s="33"/>
      <c r="J19" s="33"/>
      <c r="K19" s="33"/>
      <c r="L19" s="33"/>
      <c r="M19" s="34">
        <f t="shared" si="0"/>
        <v>5.69</v>
      </c>
      <c r="N19" s="35"/>
    </row>
    <row r="20" spans="1:14" s="36" customFormat="1">
      <c r="A20" s="32">
        <v>41789</v>
      </c>
      <c r="B20" s="37" t="s">
        <v>43</v>
      </c>
      <c r="C20" s="19" t="s">
        <v>66</v>
      </c>
      <c r="D20" s="19" t="s">
        <v>67</v>
      </c>
      <c r="E20" s="33"/>
      <c r="F20" s="33"/>
      <c r="G20" s="33"/>
      <c r="H20" s="33">
        <v>26.67</v>
      </c>
      <c r="I20" s="33"/>
      <c r="J20" s="33"/>
      <c r="K20" s="33"/>
      <c r="L20" s="33">
        <v>5.33</v>
      </c>
      <c r="M20" s="34">
        <f t="shared" si="0"/>
        <v>32</v>
      </c>
      <c r="N20" s="46">
        <v>523041202</v>
      </c>
    </row>
    <row r="21" spans="1:14" s="36" customFormat="1">
      <c r="A21" s="32">
        <v>41829</v>
      </c>
      <c r="B21" s="37">
        <v>516</v>
      </c>
      <c r="C21" s="19" t="s">
        <v>34</v>
      </c>
      <c r="D21" s="19" t="s">
        <v>52</v>
      </c>
      <c r="E21" s="33">
        <v>109.21</v>
      </c>
      <c r="F21" s="33"/>
      <c r="G21" s="33"/>
      <c r="H21" s="33"/>
      <c r="I21" s="33"/>
      <c r="J21" s="33"/>
      <c r="K21" s="33"/>
      <c r="L21" s="33">
        <v>5.05</v>
      </c>
      <c r="M21" s="34">
        <f t="shared" si="0"/>
        <v>114.25999999999999</v>
      </c>
      <c r="N21" s="35">
        <v>848931581</v>
      </c>
    </row>
    <row r="22" spans="1:14" s="36" customFormat="1">
      <c r="A22" s="32">
        <v>41829</v>
      </c>
      <c r="B22" s="37">
        <v>517</v>
      </c>
      <c r="C22" s="19" t="s">
        <v>53</v>
      </c>
      <c r="D22" s="19" t="s">
        <v>54</v>
      </c>
      <c r="E22" s="33">
        <v>1.44</v>
      </c>
      <c r="F22" s="33"/>
      <c r="G22" s="33"/>
      <c r="H22" s="33"/>
      <c r="I22" s="33"/>
      <c r="J22" s="33"/>
      <c r="K22" s="33"/>
      <c r="L22" s="33"/>
      <c r="M22" s="34">
        <f t="shared" si="0"/>
        <v>1.44</v>
      </c>
      <c r="N22" s="35"/>
    </row>
    <row r="23" spans="1:14" s="43" customFormat="1" ht="12">
      <c r="A23" s="38">
        <v>41829</v>
      </c>
      <c r="B23" s="39">
        <v>518</v>
      </c>
      <c r="C23" s="40" t="s">
        <v>55</v>
      </c>
      <c r="D23" s="41" t="s">
        <v>56</v>
      </c>
      <c r="E23" s="42"/>
      <c r="F23" s="42"/>
      <c r="G23" s="42"/>
      <c r="H23" s="42">
        <v>144.06</v>
      </c>
      <c r="I23" s="42"/>
      <c r="J23" s="42"/>
      <c r="K23" s="42"/>
      <c r="L23" s="42">
        <v>28.81</v>
      </c>
      <c r="M23" s="34">
        <f t="shared" si="0"/>
        <v>172.87</v>
      </c>
      <c r="N23" s="40">
        <v>135535518</v>
      </c>
    </row>
    <row r="24" spans="1:14" s="43" customFormat="1" ht="12">
      <c r="A24" s="32">
        <v>41829</v>
      </c>
      <c r="B24" s="37">
        <v>519</v>
      </c>
      <c r="C24" s="19" t="s">
        <v>28</v>
      </c>
      <c r="D24" s="19" t="s">
        <v>29</v>
      </c>
      <c r="E24" s="33"/>
      <c r="F24" s="33"/>
      <c r="G24" s="33">
        <v>200</v>
      </c>
      <c r="H24" s="33">
        <v>65</v>
      </c>
      <c r="I24" s="33">
        <v>40</v>
      </c>
      <c r="J24" s="33"/>
      <c r="K24" s="33"/>
      <c r="L24" s="33"/>
      <c r="M24" s="34">
        <f t="shared" si="0"/>
        <v>305</v>
      </c>
      <c r="N24" s="40"/>
    </row>
    <row r="25" spans="1:14" s="43" customFormat="1" ht="12">
      <c r="A25" s="32">
        <v>41829</v>
      </c>
      <c r="B25" s="37">
        <v>520</v>
      </c>
      <c r="C25" s="19" t="s">
        <v>57</v>
      </c>
      <c r="D25" s="19" t="s">
        <v>58</v>
      </c>
      <c r="E25" s="33">
        <v>100</v>
      </c>
      <c r="F25" s="33"/>
      <c r="G25" s="33"/>
      <c r="H25" s="44"/>
      <c r="I25" s="33"/>
      <c r="J25" s="33"/>
      <c r="K25" s="33"/>
      <c r="L25" s="33">
        <v>20</v>
      </c>
      <c r="M25" s="34">
        <f t="shared" si="0"/>
        <v>120</v>
      </c>
      <c r="N25" s="40">
        <v>835586102</v>
      </c>
    </row>
    <row r="26" spans="1:14" s="43" customFormat="1" ht="12">
      <c r="A26" s="32">
        <v>41829</v>
      </c>
      <c r="B26" s="37">
        <v>521</v>
      </c>
      <c r="C26" s="19" t="s">
        <v>39</v>
      </c>
      <c r="D26" s="19" t="s">
        <v>59</v>
      </c>
      <c r="E26" s="33">
        <v>68</v>
      </c>
      <c r="F26" s="33"/>
      <c r="G26" s="33"/>
      <c r="H26" s="33"/>
      <c r="I26" s="33"/>
      <c r="J26" s="33"/>
      <c r="K26" s="33"/>
      <c r="L26" s="33"/>
      <c r="M26" s="34">
        <f t="shared" si="0"/>
        <v>68</v>
      </c>
      <c r="N26" s="40"/>
    </row>
    <row r="27" spans="1:14" s="43" customFormat="1" ht="12">
      <c r="A27" s="32">
        <v>41829</v>
      </c>
      <c r="B27" s="37">
        <v>522</v>
      </c>
      <c r="C27" s="19" t="s">
        <v>36</v>
      </c>
      <c r="D27" s="19" t="s">
        <v>60</v>
      </c>
      <c r="E27" s="33"/>
      <c r="F27" s="33">
        <v>501.34</v>
      </c>
      <c r="G27" s="33"/>
      <c r="H27" s="33"/>
      <c r="I27" s="33"/>
      <c r="J27" s="33"/>
      <c r="K27" s="33"/>
      <c r="L27" s="33"/>
      <c r="M27" s="34">
        <f t="shared" si="0"/>
        <v>501.34</v>
      </c>
      <c r="N27" s="40"/>
    </row>
    <row r="28" spans="1:14" s="43" customFormat="1" ht="12">
      <c r="A28" s="32">
        <v>41829</v>
      </c>
      <c r="B28" s="37">
        <v>523</v>
      </c>
      <c r="C28" s="19" t="s">
        <v>36</v>
      </c>
      <c r="D28" s="19" t="s">
        <v>61</v>
      </c>
      <c r="E28" s="33">
        <v>92.31</v>
      </c>
      <c r="F28" s="33"/>
      <c r="G28" s="33"/>
      <c r="H28" s="33"/>
      <c r="I28" s="33"/>
      <c r="J28" s="33"/>
      <c r="K28" s="33"/>
      <c r="L28" s="33"/>
      <c r="M28" s="34">
        <f t="shared" si="0"/>
        <v>92.31</v>
      </c>
      <c r="N28" s="40"/>
    </row>
    <row r="29" spans="1:14" s="43" customFormat="1" ht="12">
      <c r="A29" s="32">
        <v>41829</v>
      </c>
      <c r="B29" s="37">
        <v>524</v>
      </c>
      <c r="C29" s="19" t="s">
        <v>62</v>
      </c>
      <c r="D29" s="19" t="s">
        <v>63</v>
      </c>
      <c r="E29" s="33"/>
      <c r="F29" s="33"/>
      <c r="G29" s="33">
        <v>100</v>
      </c>
      <c r="H29" s="33"/>
      <c r="I29" s="33"/>
      <c r="J29" s="33"/>
      <c r="K29" s="33"/>
      <c r="L29" s="33"/>
      <c r="M29" s="34">
        <f t="shared" si="0"/>
        <v>100</v>
      </c>
      <c r="N29" s="40"/>
    </row>
    <row r="30" spans="1:14" s="43" customFormat="1" ht="12">
      <c r="A30" s="32">
        <v>41829</v>
      </c>
      <c r="B30" s="37">
        <v>525</v>
      </c>
      <c r="C30" s="19" t="s">
        <v>64</v>
      </c>
      <c r="D30" s="19" t="s">
        <v>65</v>
      </c>
      <c r="E30" s="33"/>
      <c r="F30" s="33"/>
      <c r="G30" s="33"/>
      <c r="H30" s="33">
        <v>2085</v>
      </c>
      <c r="I30" s="33"/>
      <c r="J30" s="33"/>
      <c r="K30" s="33"/>
      <c r="L30" s="33">
        <v>417</v>
      </c>
      <c r="M30" s="34">
        <f t="shared" si="0"/>
        <v>2502</v>
      </c>
      <c r="N30" s="40">
        <v>405870652</v>
      </c>
    </row>
    <row r="31" spans="1:14" s="47" customFormat="1" ht="12">
      <c r="A31" s="25">
        <v>41871</v>
      </c>
      <c r="B31" s="45" t="s">
        <v>43</v>
      </c>
      <c r="C31" s="27" t="s">
        <v>66</v>
      </c>
      <c r="D31" s="27" t="s">
        <v>67</v>
      </c>
      <c r="E31" s="28"/>
      <c r="F31" s="28"/>
      <c r="G31" s="28"/>
      <c r="H31" s="28">
        <v>20.350000000000001</v>
      </c>
      <c r="I31" s="28"/>
      <c r="J31" s="28"/>
      <c r="K31" s="28"/>
      <c r="L31" s="28">
        <v>4.07</v>
      </c>
      <c r="M31" s="29">
        <f t="shared" si="0"/>
        <v>24.42</v>
      </c>
      <c r="N31" s="46">
        <v>523041202</v>
      </c>
    </row>
    <row r="32" spans="1:14" s="47" customFormat="1" ht="12">
      <c r="A32" s="25">
        <v>41873</v>
      </c>
      <c r="B32" s="45" t="s">
        <v>43</v>
      </c>
      <c r="C32" s="27" t="s">
        <v>44</v>
      </c>
      <c r="D32" s="27" t="s">
        <v>45</v>
      </c>
      <c r="E32" s="28"/>
      <c r="F32" s="28"/>
      <c r="G32" s="28">
        <v>26.4</v>
      </c>
      <c r="H32" s="28"/>
      <c r="I32" s="28"/>
      <c r="J32" s="28"/>
      <c r="K32" s="28"/>
      <c r="L32" s="28"/>
      <c r="M32" s="29">
        <f t="shared" si="0"/>
        <v>26.4</v>
      </c>
      <c r="N32" s="46"/>
    </row>
    <row r="33" spans="1:15" s="31" customFormat="1">
      <c r="A33" s="25">
        <v>41892</v>
      </c>
      <c r="B33" s="45">
        <v>526</v>
      </c>
      <c r="C33" s="27" t="s">
        <v>55</v>
      </c>
      <c r="D33" s="27" t="s">
        <v>29</v>
      </c>
      <c r="E33" s="28"/>
      <c r="F33" s="28"/>
      <c r="G33" s="28"/>
      <c r="H33" s="28">
        <v>144.06</v>
      </c>
      <c r="I33" s="28"/>
      <c r="J33" s="28"/>
      <c r="K33" s="28"/>
      <c r="L33" s="28">
        <v>28.81</v>
      </c>
      <c r="M33" s="29">
        <f t="shared" si="0"/>
        <v>172.87</v>
      </c>
      <c r="N33" s="30">
        <v>135535518</v>
      </c>
      <c r="O33" s="31" t="s">
        <v>73</v>
      </c>
    </row>
    <row r="34" spans="1:15" s="31" customFormat="1">
      <c r="A34" s="25">
        <v>41892</v>
      </c>
      <c r="B34" s="45">
        <v>527</v>
      </c>
      <c r="C34" s="27" t="s">
        <v>68</v>
      </c>
      <c r="D34" s="27" t="s">
        <v>69</v>
      </c>
      <c r="E34" s="28">
        <v>20</v>
      </c>
      <c r="F34" s="28"/>
      <c r="G34" s="28"/>
      <c r="H34" s="28"/>
      <c r="I34" s="28"/>
      <c r="J34" s="28"/>
      <c r="K34" s="28"/>
      <c r="L34" s="28"/>
      <c r="M34" s="29">
        <f t="shared" si="0"/>
        <v>20</v>
      </c>
      <c r="N34" s="30"/>
    </row>
    <row r="35" spans="1:15" s="31" customFormat="1">
      <c r="A35" s="25">
        <v>41892</v>
      </c>
      <c r="B35" s="45">
        <v>528</v>
      </c>
      <c r="C35" s="27" t="s">
        <v>36</v>
      </c>
      <c r="D35" s="27" t="s">
        <v>70</v>
      </c>
      <c r="E35" s="28"/>
      <c r="F35" s="28">
        <v>501.54</v>
      </c>
      <c r="G35" s="28"/>
      <c r="H35" s="28"/>
      <c r="I35" s="28"/>
      <c r="J35" s="28"/>
      <c r="K35" s="28"/>
      <c r="L35" s="28"/>
      <c r="M35" s="29">
        <f t="shared" si="0"/>
        <v>501.54</v>
      </c>
      <c r="N35" s="30"/>
    </row>
    <row r="36" spans="1:15" s="31" customFormat="1">
      <c r="A36" s="25">
        <v>41892</v>
      </c>
      <c r="B36" s="45">
        <v>529</v>
      </c>
      <c r="C36" s="27" t="s">
        <v>36</v>
      </c>
      <c r="D36" s="27" t="s">
        <v>71</v>
      </c>
      <c r="E36" s="28">
        <v>33.92</v>
      </c>
      <c r="F36" s="28"/>
      <c r="G36" s="28"/>
      <c r="H36" s="28"/>
      <c r="I36" s="28"/>
      <c r="J36" s="28"/>
      <c r="K36" s="28"/>
      <c r="L36" s="28"/>
      <c r="M36" s="29">
        <f t="shared" si="0"/>
        <v>33.92</v>
      </c>
      <c r="N36" s="30"/>
    </row>
    <row r="37" spans="1:15" s="31" customFormat="1">
      <c r="A37" s="25">
        <v>41892</v>
      </c>
      <c r="B37" s="45">
        <v>530</v>
      </c>
      <c r="C37" s="27" t="s">
        <v>74</v>
      </c>
      <c r="D37" s="27"/>
      <c r="E37" s="28"/>
      <c r="F37" s="28"/>
      <c r="G37" s="28"/>
      <c r="H37" s="28"/>
      <c r="I37" s="28"/>
      <c r="J37" s="28"/>
      <c r="K37" s="28"/>
      <c r="L37" s="28"/>
      <c r="M37" s="29"/>
      <c r="N37" s="30"/>
    </row>
    <row r="38" spans="1:15" s="31" customFormat="1">
      <c r="A38" s="25">
        <v>41892</v>
      </c>
      <c r="B38" s="45">
        <v>531</v>
      </c>
      <c r="C38" s="27" t="s">
        <v>26</v>
      </c>
      <c r="D38" s="27" t="s">
        <v>72</v>
      </c>
      <c r="E38" s="28"/>
      <c r="F38" s="28"/>
      <c r="G38" s="28"/>
      <c r="H38" s="28">
        <v>560</v>
      </c>
      <c r="I38" s="28"/>
      <c r="J38" s="28"/>
      <c r="K38" s="28"/>
      <c r="L38" s="28"/>
      <c r="M38" s="29">
        <f t="shared" si="0"/>
        <v>560</v>
      </c>
      <c r="N38" s="30"/>
    </row>
    <row r="39" spans="1:15" s="31" customFormat="1">
      <c r="A39" s="25">
        <v>41900</v>
      </c>
      <c r="B39" s="45">
        <v>532</v>
      </c>
      <c r="C39" s="27" t="s">
        <v>28</v>
      </c>
      <c r="D39" s="27" t="s">
        <v>29</v>
      </c>
      <c r="E39" s="28"/>
      <c r="F39" s="28"/>
      <c r="G39" s="28">
        <v>207.5</v>
      </c>
      <c r="H39" s="28">
        <v>175</v>
      </c>
      <c r="I39" s="28">
        <v>40</v>
      </c>
      <c r="J39" s="28"/>
      <c r="K39" s="28"/>
      <c r="L39" s="28"/>
      <c r="M39" s="29">
        <f t="shared" si="0"/>
        <v>422.5</v>
      </c>
      <c r="N39" s="30"/>
    </row>
    <row r="40" spans="1:15" s="31" customFormat="1">
      <c r="A40" s="25">
        <v>41920</v>
      </c>
      <c r="B40" s="45">
        <v>533</v>
      </c>
      <c r="C40" s="27" t="s">
        <v>75</v>
      </c>
      <c r="D40" s="27" t="s">
        <v>76</v>
      </c>
      <c r="E40" s="48"/>
      <c r="F40" s="48"/>
      <c r="G40" s="28"/>
      <c r="H40" s="28"/>
      <c r="I40" s="28">
        <v>60</v>
      </c>
      <c r="J40" s="28"/>
      <c r="K40" s="28"/>
      <c r="L40" s="28"/>
      <c r="M40" s="29">
        <f t="shared" si="0"/>
        <v>60</v>
      </c>
      <c r="N40" s="30"/>
    </row>
    <row r="41" spans="1:15" s="31" customFormat="1">
      <c r="A41" s="25">
        <v>41920</v>
      </c>
      <c r="B41" s="45">
        <v>534</v>
      </c>
      <c r="C41" s="27" t="s">
        <v>30</v>
      </c>
      <c r="D41" s="27" t="s">
        <v>31</v>
      </c>
      <c r="E41" s="48">
        <v>24.85</v>
      </c>
      <c r="F41" s="48"/>
      <c r="G41" s="28"/>
      <c r="H41" s="28"/>
      <c r="I41" s="28"/>
      <c r="J41" s="28"/>
      <c r="K41" s="28"/>
      <c r="L41" s="28">
        <v>4.97</v>
      </c>
      <c r="M41" s="29">
        <f t="shared" si="0"/>
        <v>29.82</v>
      </c>
      <c r="N41" s="30">
        <v>988018381</v>
      </c>
    </row>
    <row r="42" spans="1:15" s="31" customFormat="1">
      <c r="A42" s="25">
        <v>41922</v>
      </c>
      <c r="B42" s="45">
        <v>535</v>
      </c>
      <c r="C42" s="27" t="s">
        <v>26</v>
      </c>
      <c r="D42" s="27" t="s">
        <v>77</v>
      </c>
      <c r="E42" s="48"/>
      <c r="F42" s="48"/>
      <c r="G42" s="28"/>
      <c r="H42" s="28">
        <v>640</v>
      </c>
      <c r="I42" s="28"/>
      <c r="J42" s="28"/>
      <c r="K42" s="28"/>
      <c r="L42" s="28"/>
      <c r="M42" s="29">
        <f t="shared" si="0"/>
        <v>640</v>
      </c>
      <c r="N42" s="30"/>
    </row>
    <row r="43" spans="1:15" s="31" customFormat="1">
      <c r="A43" s="25">
        <v>41955</v>
      </c>
      <c r="B43" s="45">
        <v>536</v>
      </c>
      <c r="C43" s="27" t="s">
        <v>39</v>
      </c>
      <c r="D43" s="27" t="s">
        <v>80</v>
      </c>
      <c r="E43" s="48"/>
      <c r="F43" s="48">
        <v>135.80000000000001</v>
      </c>
      <c r="G43" s="28"/>
      <c r="H43" s="28"/>
      <c r="I43" s="28"/>
      <c r="J43" s="28"/>
      <c r="K43" s="28"/>
      <c r="L43" s="28"/>
      <c r="M43" s="29">
        <f t="shared" si="0"/>
        <v>135.80000000000001</v>
      </c>
      <c r="N43" s="30"/>
    </row>
    <row r="44" spans="1:15" s="31" customFormat="1">
      <c r="A44" s="25">
        <v>41955</v>
      </c>
      <c r="B44" s="45">
        <v>537</v>
      </c>
      <c r="C44" s="27" t="s">
        <v>36</v>
      </c>
      <c r="D44" s="27" t="s">
        <v>81</v>
      </c>
      <c r="E44" s="28">
        <v>72.22</v>
      </c>
      <c r="F44" s="28"/>
      <c r="G44" s="28"/>
      <c r="H44" s="28"/>
      <c r="I44" s="28"/>
      <c r="J44" s="28"/>
      <c r="K44" s="28"/>
      <c r="L44" s="28"/>
      <c r="M44" s="29">
        <f t="shared" si="0"/>
        <v>72.22</v>
      </c>
      <c r="N44" s="30"/>
    </row>
    <row r="45" spans="1:15" s="31" customFormat="1">
      <c r="A45" s="25">
        <v>41955</v>
      </c>
      <c r="B45" s="45">
        <v>538</v>
      </c>
      <c r="C45" s="27" t="s">
        <v>36</v>
      </c>
      <c r="D45" s="27" t="s">
        <v>82</v>
      </c>
      <c r="E45" s="28"/>
      <c r="F45" s="28">
        <v>501.34</v>
      </c>
      <c r="G45" s="28"/>
      <c r="H45" s="28"/>
      <c r="I45" s="28"/>
      <c r="J45" s="28"/>
      <c r="K45" s="28"/>
      <c r="L45" s="28"/>
      <c r="M45" s="29">
        <f t="shared" si="0"/>
        <v>501.34</v>
      </c>
      <c r="N45" s="30"/>
    </row>
    <row r="46" spans="1:15" s="31" customFormat="1">
      <c r="A46" s="25">
        <v>41967</v>
      </c>
      <c r="B46" s="45" t="s">
        <v>43</v>
      </c>
      <c r="C46" s="27" t="s">
        <v>78</v>
      </c>
      <c r="D46" s="27" t="s">
        <v>79</v>
      </c>
      <c r="E46" s="28"/>
      <c r="F46" s="28"/>
      <c r="G46" s="28">
        <v>19.5</v>
      </c>
      <c r="H46" s="28"/>
      <c r="I46" s="28"/>
      <c r="J46" s="28"/>
      <c r="K46" s="28"/>
      <c r="L46" s="28"/>
      <c r="M46" s="29">
        <f t="shared" si="0"/>
        <v>19.5</v>
      </c>
      <c r="N46" s="30"/>
    </row>
    <row r="47" spans="1:15" s="31" customFormat="1">
      <c r="A47" s="25">
        <v>41955</v>
      </c>
      <c r="B47" s="45">
        <v>539</v>
      </c>
      <c r="C47" s="27" t="s">
        <v>83</v>
      </c>
      <c r="D47" s="27" t="s">
        <v>84</v>
      </c>
      <c r="E47" s="28"/>
      <c r="F47" s="28"/>
      <c r="G47" s="28"/>
      <c r="H47" s="28">
        <v>300</v>
      </c>
      <c r="I47" s="28"/>
      <c r="J47" s="28"/>
      <c r="K47" s="28"/>
      <c r="L47" s="28"/>
      <c r="M47" s="29">
        <f t="shared" si="0"/>
        <v>300</v>
      </c>
      <c r="N47" s="30"/>
    </row>
    <row r="48" spans="1:15" s="31" customFormat="1">
      <c r="A48" s="25">
        <v>41955</v>
      </c>
      <c r="B48" s="45">
        <v>540</v>
      </c>
      <c r="C48" s="27" t="s">
        <v>85</v>
      </c>
      <c r="D48" s="27" t="s">
        <v>86</v>
      </c>
      <c r="E48" s="28"/>
      <c r="F48" s="28"/>
      <c r="G48" s="28"/>
      <c r="H48" s="28"/>
      <c r="I48" s="28"/>
      <c r="J48" s="28">
        <v>100</v>
      </c>
      <c r="K48" s="28"/>
      <c r="L48" s="28"/>
      <c r="M48" s="29">
        <f t="shared" si="0"/>
        <v>100</v>
      </c>
      <c r="N48" s="30"/>
    </row>
    <row r="49" spans="1:14" s="31" customFormat="1">
      <c r="A49" s="25">
        <v>41971</v>
      </c>
      <c r="B49" s="26" t="s">
        <v>43</v>
      </c>
      <c r="C49" s="27" t="s">
        <v>66</v>
      </c>
      <c r="D49" s="27" t="s">
        <v>67</v>
      </c>
      <c r="E49" s="28"/>
      <c r="F49" s="28"/>
      <c r="G49" s="28"/>
      <c r="H49" s="28">
        <v>30</v>
      </c>
      <c r="I49" s="28"/>
      <c r="J49" s="28"/>
      <c r="K49" s="28"/>
      <c r="L49" s="28">
        <v>6</v>
      </c>
      <c r="M49" s="29">
        <f t="shared" si="0"/>
        <v>36</v>
      </c>
      <c r="N49" s="30">
        <v>523041202</v>
      </c>
    </row>
    <row r="50" spans="1:14" s="31" customFormat="1">
      <c r="A50" s="25">
        <v>42018</v>
      </c>
      <c r="B50" s="26">
        <v>541</v>
      </c>
      <c r="C50" s="27" t="s">
        <v>55</v>
      </c>
      <c r="D50" s="27" t="s">
        <v>29</v>
      </c>
      <c r="E50" s="28"/>
      <c r="F50" s="28"/>
      <c r="G50" s="28"/>
      <c r="H50" s="28">
        <v>144.06</v>
      </c>
      <c r="I50" s="28"/>
      <c r="J50" s="28"/>
      <c r="K50" s="28"/>
      <c r="L50" s="28">
        <v>28.81</v>
      </c>
      <c r="M50" s="29">
        <f t="shared" si="0"/>
        <v>172.87</v>
      </c>
      <c r="N50" s="30">
        <v>135535518</v>
      </c>
    </row>
    <row r="51" spans="1:14" s="31" customFormat="1">
      <c r="A51" s="25">
        <v>42018</v>
      </c>
      <c r="B51" s="26">
        <v>542</v>
      </c>
      <c r="C51" s="27" t="s">
        <v>30</v>
      </c>
      <c r="D51" s="27" t="s">
        <v>31</v>
      </c>
      <c r="E51" s="28">
        <v>16.899999999999999</v>
      </c>
      <c r="F51" s="28"/>
      <c r="G51" s="28"/>
      <c r="H51" s="28"/>
      <c r="I51" s="28"/>
      <c r="J51" s="28"/>
      <c r="K51" s="28"/>
      <c r="L51" s="28">
        <v>3.38</v>
      </c>
      <c r="M51" s="29">
        <f t="shared" si="0"/>
        <v>20.279999999999998</v>
      </c>
      <c r="N51" s="30">
        <v>988018381</v>
      </c>
    </row>
    <row r="52" spans="1:14" s="31" customFormat="1">
      <c r="A52" s="25">
        <v>42018</v>
      </c>
      <c r="B52" s="26">
        <v>543</v>
      </c>
      <c r="C52" s="27" t="s">
        <v>28</v>
      </c>
      <c r="D52" s="27" t="s">
        <v>29</v>
      </c>
      <c r="E52" s="28"/>
      <c r="F52" s="28"/>
      <c r="G52" s="28">
        <v>207.5</v>
      </c>
      <c r="H52" s="28">
        <v>65</v>
      </c>
      <c r="I52" s="28"/>
      <c r="J52" s="28"/>
      <c r="K52" s="28">
        <v>467</v>
      </c>
      <c r="L52" s="28"/>
      <c r="M52" s="29">
        <f t="shared" si="0"/>
        <v>739.5</v>
      </c>
      <c r="N52" s="30"/>
    </row>
    <row r="53" spans="1:14" s="31" customFormat="1">
      <c r="A53" s="25">
        <v>42018</v>
      </c>
      <c r="B53" s="26">
        <v>544</v>
      </c>
      <c r="C53" s="27" t="s">
        <v>36</v>
      </c>
      <c r="D53" s="27" t="s">
        <v>87</v>
      </c>
      <c r="E53" s="28"/>
      <c r="F53" s="28">
        <v>522.28</v>
      </c>
      <c r="G53" s="28"/>
      <c r="H53" s="28"/>
      <c r="I53" s="28"/>
      <c r="J53" s="28"/>
      <c r="K53" s="28"/>
      <c r="L53" s="28"/>
      <c r="M53" s="29">
        <f t="shared" si="0"/>
        <v>522.28</v>
      </c>
      <c r="N53" s="30"/>
    </row>
    <row r="54" spans="1:14" s="31" customFormat="1">
      <c r="A54" s="25">
        <v>42018</v>
      </c>
      <c r="B54" s="26">
        <v>545</v>
      </c>
      <c r="C54" s="27" t="s">
        <v>36</v>
      </c>
      <c r="D54" s="27" t="s">
        <v>88</v>
      </c>
      <c r="E54" s="28">
        <v>67.48</v>
      </c>
      <c r="F54" s="28"/>
      <c r="G54" s="28"/>
      <c r="H54" s="28"/>
      <c r="I54" s="28"/>
      <c r="J54" s="28"/>
      <c r="K54" s="28"/>
      <c r="L54" s="28"/>
      <c r="M54" s="29">
        <f t="shared" si="0"/>
        <v>67.48</v>
      </c>
      <c r="N54" s="30"/>
    </row>
    <row r="55" spans="1:14" s="31" customFormat="1">
      <c r="A55" s="25">
        <v>42018</v>
      </c>
      <c r="B55" s="26">
        <v>546</v>
      </c>
      <c r="C55" s="27" t="s">
        <v>36</v>
      </c>
      <c r="D55" s="27" t="s">
        <v>89</v>
      </c>
      <c r="E55" s="28">
        <v>36.36</v>
      </c>
      <c r="F55" s="28"/>
      <c r="G55" s="28"/>
      <c r="H55" s="28"/>
      <c r="I55" s="28"/>
      <c r="J55" s="28"/>
      <c r="K55" s="49"/>
      <c r="L55" s="28"/>
      <c r="M55" s="29">
        <f t="shared" si="0"/>
        <v>36.36</v>
      </c>
      <c r="N55" s="30"/>
    </row>
    <row r="56" spans="1:14" s="31" customFormat="1">
      <c r="A56" s="25">
        <v>42018</v>
      </c>
      <c r="B56" s="26">
        <v>547</v>
      </c>
      <c r="C56" s="27" t="s">
        <v>90</v>
      </c>
      <c r="D56" s="27" t="s">
        <v>86</v>
      </c>
      <c r="E56" s="28"/>
      <c r="F56" s="28"/>
      <c r="G56" s="28"/>
      <c r="H56" s="28"/>
      <c r="I56" s="28"/>
      <c r="J56" s="28">
        <v>150</v>
      </c>
      <c r="K56" s="28"/>
      <c r="L56" s="28"/>
      <c r="M56" s="29">
        <f t="shared" si="0"/>
        <v>150</v>
      </c>
      <c r="N56" s="30"/>
    </row>
    <row r="57" spans="1:14" s="36" customFormat="1">
      <c r="A57" s="32">
        <v>42018</v>
      </c>
      <c r="B57" s="18">
        <v>548</v>
      </c>
      <c r="C57" s="19" t="s">
        <v>91</v>
      </c>
      <c r="D57" s="19" t="s">
        <v>92</v>
      </c>
      <c r="E57" s="33">
        <v>110</v>
      </c>
      <c r="F57" s="33"/>
      <c r="G57" s="33"/>
      <c r="H57" s="33"/>
      <c r="I57" s="33"/>
      <c r="J57" s="33"/>
      <c r="K57" s="33"/>
      <c r="L57" s="33"/>
      <c r="M57" s="34">
        <f t="shared" si="0"/>
        <v>110</v>
      </c>
      <c r="N57" s="35"/>
    </row>
    <row r="58" spans="1:14" s="31" customFormat="1">
      <c r="A58" s="25">
        <v>42024</v>
      </c>
      <c r="B58" s="26">
        <v>549</v>
      </c>
      <c r="C58" s="27" t="s">
        <v>93</v>
      </c>
      <c r="D58" s="27" t="s">
        <v>94</v>
      </c>
      <c r="E58" s="28"/>
      <c r="F58" s="28"/>
      <c r="G58" s="28"/>
      <c r="H58" s="28"/>
      <c r="I58" s="28">
        <v>140</v>
      </c>
      <c r="J58" s="28"/>
      <c r="K58" s="28"/>
      <c r="L58" s="28">
        <v>28</v>
      </c>
      <c r="M58" s="29">
        <f t="shared" si="0"/>
        <v>168</v>
      </c>
      <c r="N58" s="30">
        <v>132245505</v>
      </c>
    </row>
    <row r="59" spans="1:14" s="36" customFormat="1">
      <c r="A59" s="32">
        <v>42054</v>
      </c>
      <c r="B59" s="18">
        <v>550</v>
      </c>
      <c r="C59" s="19" t="s">
        <v>28</v>
      </c>
      <c r="D59" s="19" t="s">
        <v>98</v>
      </c>
      <c r="E59" s="33"/>
      <c r="F59" s="33"/>
      <c r="G59" s="33"/>
      <c r="H59" s="33"/>
      <c r="I59" s="33">
        <v>40</v>
      </c>
      <c r="J59" s="33"/>
      <c r="K59" s="33"/>
      <c r="L59" s="33"/>
      <c r="M59" s="34">
        <f>SUM(E59:L59)</f>
        <v>40</v>
      </c>
      <c r="N59" s="35"/>
    </row>
    <row r="60" spans="1:14" s="36" customFormat="1">
      <c r="A60" s="32">
        <v>42058</v>
      </c>
      <c r="B60" s="18" t="s">
        <v>43</v>
      </c>
      <c r="C60" s="19" t="s">
        <v>44</v>
      </c>
      <c r="D60" s="19" t="s">
        <v>79</v>
      </c>
      <c r="E60" s="33"/>
      <c r="F60" s="33"/>
      <c r="G60" s="33">
        <v>7.08</v>
      </c>
      <c r="H60" s="33"/>
      <c r="I60" s="33"/>
      <c r="J60" s="33"/>
      <c r="K60" s="33"/>
      <c r="L60" s="33"/>
      <c r="M60" s="34">
        <f t="shared" ref="M60:M64" si="1">SUM(E60:L60)</f>
        <v>7.08</v>
      </c>
      <c r="N60" s="35"/>
    </row>
    <row r="61" spans="1:14" s="36" customFormat="1">
      <c r="A61" s="32">
        <v>42074</v>
      </c>
      <c r="B61" s="18" t="s">
        <v>43</v>
      </c>
      <c r="C61" s="19" t="s">
        <v>66</v>
      </c>
      <c r="D61" s="19" t="s">
        <v>67</v>
      </c>
      <c r="E61" s="33"/>
      <c r="F61" s="33"/>
      <c r="G61" s="33"/>
      <c r="H61" s="33">
        <v>36.729999999999997</v>
      </c>
      <c r="I61" s="33"/>
      <c r="J61" s="33"/>
      <c r="K61" s="33"/>
      <c r="L61" s="33">
        <v>7.35</v>
      </c>
      <c r="M61" s="34">
        <f t="shared" si="1"/>
        <v>44.08</v>
      </c>
      <c r="N61" s="35">
        <v>523041202</v>
      </c>
    </row>
    <row r="62" spans="1:14" s="36" customFormat="1">
      <c r="A62" s="32">
        <v>42074</v>
      </c>
      <c r="B62" s="18">
        <v>551</v>
      </c>
      <c r="C62" s="19" t="s">
        <v>55</v>
      </c>
      <c r="D62" s="19" t="s">
        <v>29</v>
      </c>
      <c r="E62" s="33"/>
      <c r="F62" s="33"/>
      <c r="G62" s="33"/>
      <c r="H62" s="33">
        <v>144.06</v>
      </c>
      <c r="I62" s="33"/>
      <c r="J62" s="33"/>
      <c r="K62" s="33"/>
      <c r="L62" s="33">
        <v>28.81</v>
      </c>
      <c r="M62" s="34">
        <f t="shared" si="1"/>
        <v>172.87</v>
      </c>
      <c r="N62" s="35">
        <v>135535518</v>
      </c>
    </row>
    <row r="63" spans="1:14" s="36" customFormat="1">
      <c r="A63" s="32">
        <v>42074</v>
      </c>
      <c r="B63" s="18">
        <v>552</v>
      </c>
      <c r="C63" s="19" t="s">
        <v>39</v>
      </c>
      <c r="D63" s="19" t="s">
        <v>95</v>
      </c>
      <c r="E63" s="33"/>
      <c r="F63" s="33">
        <v>140.80000000000001</v>
      </c>
      <c r="G63" s="33"/>
      <c r="H63" s="33"/>
      <c r="I63" s="33"/>
      <c r="J63" s="33"/>
      <c r="K63" s="33"/>
      <c r="L63" s="33"/>
      <c r="M63" s="34">
        <f t="shared" si="1"/>
        <v>140.80000000000001</v>
      </c>
      <c r="N63" s="35"/>
    </row>
    <row r="64" spans="1:14" s="36" customFormat="1">
      <c r="A64" s="32">
        <v>42074</v>
      </c>
      <c r="B64" s="18">
        <v>553</v>
      </c>
      <c r="C64" s="19" t="s">
        <v>36</v>
      </c>
      <c r="D64" s="19" t="s">
        <v>97</v>
      </c>
      <c r="E64" s="33"/>
      <c r="F64" s="33">
        <v>511.48</v>
      </c>
      <c r="G64" s="33"/>
      <c r="H64" s="33"/>
      <c r="I64" s="33"/>
      <c r="J64" s="33"/>
      <c r="K64" s="33"/>
      <c r="L64" s="33"/>
      <c r="M64" s="34">
        <f t="shared" si="1"/>
        <v>511.48</v>
      </c>
      <c r="N64" s="35"/>
    </row>
    <row r="65" spans="1:14" s="36" customFormat="1">
      <c r="A65" s="32">
        <v>42074</v>
      </c>
      <c r="B65" s="18">
        <v>554</v>
      </c>
      <c r="C65" s="19" t="s">
        <v>36</v>
      </c>
      <c r="D65" s="19" t="s">
        <v>96</v>
      </c>
      <c r="E65" s="33">
        <v>46.64</v>
      </c>
      <c r="F65" s="33"/>
      <c r="G65" s="33"/>
      <c r="H65" s="33"/>
      <c r="I65" s="33"/>
      <c r="J65" s="33"/>
      <c r="K65" s="33"/>
      <c r="L65" s="33"/>
      <c r="M65" s="34">
        <f t="shared" ref="M65:M68" si="2">SUM(E65:L65)</f>
        <v>46.64</v>
      </c>
      <c r="N65" s="35"/>
    </row>
    <row r="66" spans="1:14" s="36" customFormat="1">
      <c r="A66" s="32">
        <v>42074</v>
      </c>
      <c r="B66" s="18">
        <v>555</v>
      </c>
      <c r="C66" s="19" t="s">
        <v>46</v>
      </c>
      <c r="D66" s="19" t="s">
        <v>86</v>
      </c>
      <c r="E66" s="33"/>
      <c r="F66" s="33"/>
      <c r="G66" s="33"/>
      <c r="H66" s="33"/>
      <c r="I66" s="33"/>
      <c r="J66" s="33">
        <v>100</v>
      </c>
      <c r="K66" s="33"/>
      <c r="L66" s="33"/>
      <c r="M66" s="34">
        <f t="shared" si="2"/>
        <v>100</v>
      </c>
      <c r="N66" s="35"/>
    </row>
    <row r="67" spans="1:14" s="36" customFormat="1">
      <c r="A67" s="32">
        <v>42082</v>
      </c>
      <c r="B67" s="18">
        <v>556</v>
      </c>
      <c r="C67" s="19" t="s">
        <v>75</v>
      </c>
      <c r="D67" s="19" t="s">
        <v>76</v>
      </c>
      <c r="E67" s="33"/>
      <c r="F67" s="33"/>
      <c r="G67" s="33"/>
      <c r="H67" s="33"/>
      <c r="I67" s="33">
        <v>60</v>
      </c>
      <c r="J67" s="33"/>
      <c r="K67" s="33"/>
      <c r="L67" s="33"/>
      <c r="M67" s="34">
        <f t="shared" si="2"/>
        <v>60</v>
      </c>
      <c r="N67" s="35"/>
    </row>
    <row r="68" spans="1:14" s="36" customFormat="1">
      <c r="A68" s="32">
        <v>42082</v>
      </c>
      <c r="B68" s="18">
        <v>557</v>
      </c>
      <c r="C68" s="19" t="s">
        <v>99</v>
      </c>
      <c r="D68" s="19" t="s">
        <v>100</v>
      </c>
      <c r="E68" s="33"/>
      <c r="F68" s="33"/>
      <c r="G68" s="33"/>
      <c r="H68" s="33"/>
      <c r="I68" s="33">
        <v>298</v>
      </c>
      <c r="J68" s="33"/>
      <c r="K68" s="33"/>
      <c r="L68" s="33"/>
      <c r="M68" s="34">
        <f t="shared" si="2"/>
        <v>298</v>
      </c>
      <c r="N68" s="35"/>
    </row>
    <row r="69" spans="1:14">
      <c r="A69" s="18"/>
      <c r="B69" s="20"/>
      <c r="C69" s="19"/>
      <c r="D69" s="22" t="s">
        <v>19</v>
      </c>
      <c r="E69" s="23">
        <f t="shared" ref="E69:M69" si="3">SUM(E7:E68)</f>
        <v>1867.0000000000002</v>
      </c>
      <c r="F69" s="23">
        <f t="shared" si="3"/>
        <v>3365.94</v>
      </c>
      <c r="G69" s="23">
        <f t="shared" si="3"/>
        <v>1177.42</v>
      </c>
      <c r="H69" s="23">
        <f t="shared" si="3"/>
        <v>6729.4900000000007</v>
      </c>
      <c r="I69" s="23">
        <f t="shared" si="3"/>
        <v>758</v>
      </c>
      <c r="J69" s="23">
        <f t="shared" si="3"/>
        <v>450</v>
      </c>
      <c r="K69" s="23">
        <f t="shared" si="3"/>
        <v>467</v>
      </c>
      <c r="L69" s="23">
        <f t="shared" si="3"/>
        <v>647.63999999999987</v>
      </c>
      <c r="M69" s="23">
        <f t="shared" si="3"/>
        <v>15462.490000000002</v>
      </c>
      <c r="N69" s="21"/>
    </row>
    <row r="70" spans="1:14">
      <c r="A70" s="6"/>
      <c r="B70" s="6"/>
      <c r="C70" s="6"/>
      <c r="D70" s="11"/>
      <c r="E70" s="14"/>
      <c r="F70" s="12"/>
      <c r="G70" s="13"/>
      <c r="H70" s="13"/>
      <c r="I70" s="13"/>
      <c r="J70" s="13"/>
      <c r="K70" s="13" t="s">
        <v>20</v>
      </c>
      <c r="L70" s="15"/>
      <c r="M70" s="13">
        <f>SUM(E69:K69)+L69</f>
        <v>15462.490000000002</v>
      </c>
    </row>
    <row r="71" spans="1:14">
      <c r="A71" s="6"/>
      <c r="B71" s="6"/>
      <c r="C71" s="7"/>
      <c r="D71" s="7"/>
      <c r="E71" s="13"/>
      <c r="F71" s="13"/>
      <c r="G71" s="13"/>
      <c r="H71" s="13"/>
      <c r="I71" s="13"/>
      <c r="J71" s="13"/>
      <c r="K71" s="16"/>
      <c r="L71" s="17"/>
      <c r="M71" s="16"/>
    </row>
  </sheetData>
  <mergeCells count="1">
    <mergeCell ref="A4:B4"/>
  </mergeCells>
  <conditionalFormatting sqref="M71 E71:F71 G70:K71 E69:M69 E9:F22 G7:K22 E7:F7 E24:K68">
    <cfRule type="cellIs" dxfId="0" priority="1" stopIfTrue="1" operator="lessThan">
      <formula>0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Mullion P C</dc:creator>
  <cp:lastModifiedBy>Mullion P C</cp:lastModifiedBy>
  <cp:lastPrinted>2015-04-30T11:24:10Z</cp:lastPrinted>
  <dcterms:created xsi:type="dcterms:W3CDTF">2012-04-10T13:59:09Z</dcterms:created>
  <dcterms:modified xsi:type="dcterms:W3CDTF">2015-05-12T13:20:55Z</dcterms:modified>
</cp:coreProperties>
</file>